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wlwolfe\Documents\LITES-SOMA\htdocs\explorers\HPSMEX\SMEX\xls_files\step-2\"/>
    </mc:Choice>
  </mc:AlternateContent>
  <bookViews>
    <workbookView xWindow="4320" yWindow="7692" windowWidth="16872" windowHeight="6720" tabRatio="505"/>
  </bookViews>
  <sheets>
    <sheet name="Use of Index" sheetId="4" r:id="rId1"/>
    <sheet name="Inflation Table" sheetId="1" r:id="rId2"/>
    <sheet name="Enter data here" sheetId="3" state="hidden" r:id="rId3"/>
    <sheet name="historcial inflation" sheetId="5" r:id="rId4"/>
  </sheets>
  <definedNames>
    <definedName name="Inflation_Lookup_Table">'Enter data here'!$A$2:$F$94</definedName>
  </definedNames>
  <calcPr calcId="152511"/>
</workbook>
</file>

<file path=xl/calcChain.xml><?xml version="1.0" encoding="utf-8"?>
<calcChain xmlns="http://schemas.openxmlformats.org/spreadsheetml/2006/main">
  <c r="BR75" i="1" l="1"/>
  <c r="BQ74"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Q70" i="1"/>
  <c r="BQ71" i="1"/>
  <c r="BQ72" i="1"/>
  <c r="BQ73" i="1"/>
  <c r="D68" i="3"/>
  <c r="D69" i="3"/>
  <c r="BQ6" i="1"/>
  <c r="BQ4" i="1"/>
  <c r="BQ2" i="1"/>
  <c r="D42" i="3"/>
  <c r="T6" i="1" l="1"/>
  <c r="T4" i="1" s="1"/>
  <c r="B6" i="1"/>
  <c r="B4" i="1" s="1"/>
  <c r="C2" i="1"/>
  <c r="C6" i="1" s="1"/>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V1" i="1"/>
  <c r="AN1" i="1"/>
  <c r="BR9" i="1"/>
  <c r="BR10" i="1" s="1"/>
  <c r="BR11" i="1" s="1"/>
  <c r="BR12" i="1" s="1"/>
  <c r="BR13" i="1" s="1"/>
  <c r="BR14" i="1" s="1"/>
  <c r="BR15" i="1" s="1"/>
  <c r="BR16" i="1" s="1"/>
  <c r="BR17" i="1" s="1"/>
  <c r="BR18" i="1" s="1"/>
  <c r="BR19" i="1" s="1"/>
  <c r="BR20" i="1" s="1"/>
  <c r="BR21" i="1" s="1"/>
  <c r="BR22" i="1" s="1"/>
  <c r="BR23" i="1" s="1"/>
  <c r="BR24" i="1" s="1"/>
  <c r="BR25" i="1" s="1"/>
  <c r="BR27" i="1" s="1"/>
  <c r="BR28" i="1" s="1"/>
  <c r="BR29" i="1" s="1"/>
  <c r="BR30" i="1" s="1"/>
  <c r="BR31" i="1" s="1"/>
  <c r="BR32" i="1" s="1"/>
  <c r="BR33" i="1" s="1"/>
  <c r="BR34" i="1" s="1"/>
  <c r="BR35" i="1" s="1"/>
  <c r="BR36" i="1" s="1"/>
  <c r="BR37" i="1" s="1"/>
  <c r="BR38" i="1" s="1"/>
  <c r="BR39" i="1" s="1"/>
  <c r="BR40" i="1" s="1"/>
  <c r="BR41" i="1" s="1"/>
  <c r="BR42" i="1" s="1"/>
  <c r="BR43" i="1" s="1"/>
  <c r="BR44" i="1" s="1"/>
  <c r="BR45" i="1" s="1"/>
  <c r="BR46" i="1" s="1"/>
  <c r="BR47" i="1" s="1"/>
  <c r="BR48" i="1" s="1"/>
  <c r="BR49" i="1" s="1"/>
  <c r="BR50" i="1" s="1"/>
  <c r="BR51" i="1" s="1"/>
  <c r="BR52" i="1" s="1"/>
  <c r="BR53" i="1" s="1"/>
  <c r="BR54" i="1" s="1"/>
  <c r="BR55" i="1" s="1"/>
  <c r="BR56" i="1" s="1"/>
  <c r="BR57" i="1" s="1"/>
  <c r="BR58" i="1" s="1"/>
  <c r="BR59" i="1" s="1"/>
  <c r="BR60" i="1" s="1"/>
  <c r="BR61" i="1" s="1"/>
  <c r="BR62" i="1" s="1"/>
  <c r="BR63" i="1" s="1"/>
  <c r="BR64" i="1" s="1"/>
  <c r="BR65" i="1" s="1"/>
  <c r="BR66" i="1" s="1"/>
  <c r="BR67" i="1" s="1"/>
  <c r="BR68" i="1" s="1"/>
  <c r="BR69" i="1" s="1"/>
  <c r="BR70" i="1" s="1"/>
  <c r="BR71" i="1" s="1"/>
  <c r="BR72" i="1" s="1"/>
  <c r="BR73" i="1" s="1"/>
  <c r="BR74" i="1" s="1"/>
  <c r="D2" i="1" l="1"/>
  <c r="E2" i="1" s="1"/>
  <c r="F2" i="1" s="1"/>
  <c r="C4" i="1"/>
  <c r="C8" i="1"/>
  <c r="T25" i="1"/>
  <c r="E6" i="1" l="1"/>
  <c r="E10" i="1" s="1"/>
  <c r="D6" i="1"/>
  <c r="D4" i="1" s="1"/>
  <c r="F6" i="1"/>
  <c r="G2" i="1"/>
  <c r="E4" i="1" l="1"/>
  <c r="F10" i="1"/>
  <c r="D9" i="1"/>
  <c r="E9" i="1" s="1"/>
  <c r="F9" i="1" s="1"/>
  <c r="D8" i="1"/>
  <c r="E8" i="1" s="1"/>
  <c r="F8" i="1" s="1"/>
  <c r="H2" i="1"/>
  <c r="G6" i="1"/>
  <c r="G10" i="1" s="1"/>
  <c r="F11" i="1"/>
  <c r="F4" i="1"/>
  <c r="G9" i="1" l="1"/>
  <c r="G11" i="1"/>
  <c r="G4" i="1"/>
  <c r="G12" i="1"/>
  <c r="H6" i="1"/>
  <c r="I2" i="1"/>
  <c r="G8" i="1"/>
  <c r="H8" i="1" l="1"/>
  <c r="H4" i="1"/>
  <c r="H13" i="1"/>
  <c r="I6" i="1"/>
  <c r="J2" i="1"/>
  <c r="H12" i="1"/>
  <c r="H10" i="1"/>
  <c r="H9" i="1"/>
  <c r="H11" i="1"/>
  <c r="I9" i="1" l="1"/>
  <c r="I10" i="1"/>
  <c r="I13" i="1"/>
  <c r="I8" i="1"/>
  <c r="I12" i="1"/>
  <c r="I11" i="1"/>
  <c r="I4" i="1"/>
  <c r="I14" i="1"/>
  <c r="J6" i="1"/>
  <c r="J9" i="1" s="1"/>
  <c r="K2" i="1"/>
  <c r="J8" i="1" l="1"/>
  <c r="J11" i="1"/>
  <c r="J13" i="1"/>
  <c r="J10" i="1"/>
  <c r="J4" i="1"/>
  <c r="J15" i="1"/>
  <c r="K6" i="1"/>
  <c r="L2" i="1"/>
  <c r="J14" i="1"/>
  <c r="J12" i="1"/>
  <c r="K4" i="1" l="1"/>
  <c r="K16" i="1"/>
  <c r="K12" i="1"/>
  <c r="K10" i="1"/>
  <c r="M2" i="1"/>
  <c r="L6" i="1"/>
  <c r="K11" i="1"/>
  <c r="K9" i="1"/>
  <c r="K15" i="1"/>
  <c r="K13" i="1"/>
  <c r="K8" i="1"/>
  <c r="K14" i="1"/>
  <c r="L15" i="1" l="1"/>
  <c r="L13" i="1"/>
  <c r="L17" i="1"/>
  <c r="L4" i="1"/>
  <c r="L16" i="1"/>
  <c r="L8" i="1"/>
  <c r="L11" i="1"/>
  <c r="L12" i="1"/>
  <c r="M6" i="1"/>
  <c r="N2" i="1"/>
  <c r="L14" i="1"/>
  <c r="L9" i="1"/>
  <c r="L10" i="1"/>
  <c r="M10" i="1" l="1"/>
  <c r="M18" i="1"/>
  <c r="M4" i="1"/>
  <c r="N6" i="1"/>
  <c r="O2" i="1"/>
  <c r="M16" i="1"/>
  <c r="M17" i="1"/>
  <c r="M8" i="1"/>
  <c r="M14" i="1"/>
  <c r="M11" i="1"/>
  <c r="M15" i="1"/>
  <c r="M9" i="1"/>
  <c r="M12" i="1"/>
  <c r="M13" i="1"/>
  <c r="N13" i="1" l="1"/>
  <c r="N11" i="1"/>
  <c r="N15" i="1"/>
  <c r="N16" i="1"/>
  <c r="N10" i="1"/>
  <c r="N12" i="1"/>
  <c r="N14" i="1"/>
  <c r="N18" i="1"/>
  <c r="N17" i="1"/>
  <c r="N9" i="1"/>
  <c r="N8" i="1"/>
  <c r="N4" i="1"/>
  <c r="N19" i="1"/>
  <c r="O6" i="1"/>
  <c r="P2" i="1"/>
  <c r="O20" i="1" l="1"/>
  <c r="O4" i="1"/>
  <c r="Q2" i="1"/>
  <c r="P6" i="1"/>
  <c r="O11" i="1"/>
  <c r="O14" i="1"/>
  <c r="O16" i="1"/>
  <c r="O10" i="1"/>
  <c r="O9" i="1"/>
  <c r="O15" i="1"/>
  <c r="O18" i="1"/>
  <c r="O19" i="1"/>
  <c r="O8" i="1"/>
  <c r="O17" i="1"/>
  <c r="O13" i="1"/>
  <c r="O12" i="1"/>
  <c r="R2" i="1" l="1"/>
  <c r="Q6" i="1"/>
  <c r="P12" i="1"/>
  <c r="P19" i="1"/>
  <c r="P10" i="1"/>
  <c r="P8" i="1"/>
  <c r="P9" i="1"/>
  <c r="P11" i="1"/>
  <c r="P20" i="1"/>
  <c r="P17" i="1"/>
  <c r="P15" i="1"/>
  <c r="P14" i="1"/>
  <c r="P13" i="1"/>
  <c r="P18" i="1"/>
  <c r="P16" i="1"/>
  <c r="P21" i="1"/>
  <c r="P4" i="1"/>
  <c r="Q13" i="1" l="1"/>
  <c r="Q20" i="1"/>
  <c r="Q10" i="1"/>
  <c r="Q18" i="1"/>
  <c r="Q17" i="1"/>
  <c r="Q8" i="1"/>
  <c r="Q21" i="1"/>
  <c r="Q14" i="1"/>
  <c r="Q11" i="1"/>
  <c r="R6" i="1"/>
  <c r="R8" i="1" s="1"/>
  <c r="S2" i="1"/>
  <c r="Q4" i="1"/>
  <c r="Q22" i="1"/>
  <c r="Q16" i="1"/>
  <c r="Q15" i="1"/>
  <c r="Q9" i="1"/>
  <c r="Q12" i="1"/>
  <c r="Q19" i="1"/>
  <c r="R20" i="1" l="1"/>
  <c r="R9" i="1"/>
  <c r="R17" i="1"/>
  <c r="R12" i="1"/>
  <c r="R14" i="1"/>
  <c r="R22" i="1"/>
  <c r="R11" i="1"/>
  <c r="R23" i="1"/>
  <c r="R4" i="1"/>
  <c r="S6" i="1"/>
  <c r="S8" i="1" s="1"/>
  <c r="T8" i="1" s="1"/>
  <c r="U2" i="1"/>
  <c r="R19" i="1"/>
  <c r="R13" i="1"/>
  <c r="R16" i="1"/>
  <c r="R10" i="1"/>
  <c r="R21" i="1"/>
  <c r="R15" i="1"/>
  <c r="R18" i="1"/>
  <c r="S22" i="1" l="1"/>
  <c r="T22" i="1" s="1"/>
  <c r="S14" i="1"/>
  <c r="T14" i="1" s="1"/>
  <c r="S20" i="1"/>
  <c r="T20" i="1" s="1"/>
  <c r="S10" i="1"/>
  <c r="T10" i="1" s="1"/>
  <c r="S15" i="1"/>
  <c r="T15" i="1" s="1"/>
  <c r="S13" i="1"/>
  <c r="T13" i="1" s="1"/>
  <c r="S11" i="1"/>
  <c r="T11" i="1" s="1"/>
  <c r="S12" i="1"/>
  <c r="T12" i="1" s="1"/>
  <c r="S17" i="1"/>
  <c r="T17" i="1" s="1"/>
  <c r="S21" i="1"/>
  <c r="T21" i="1" s="1"/>
  <c r="S19" i="1"/>
  <c r="T19" i="1" s="1"/>
  <c r="S9" i="1"/>
  <c r="T9" i="1" s="1"/>
  <c r="S23" i="1"/>
  <c r="T23" i="1" s="1"/>
  <c r="S18" i="1"/>
  <c r="T18" i="1" s="1"/>
  <c r="S16" i="1"/>
  <c r="T16" i="1" s="1"/>
  <c r="S24" i="1"/>
  <c r="T24" i="1" s="1"/>
  <c r="S4" i="1"/>
  <c r="U6" i="1"/>
  <c r="V2" i="1"/>
  <c r="U12" i="1" l="1"/>
  <c r="U23" i="1"/>
  <c r="U11" i="1"/>
  <c r="U9" i="1"/>
  <c r="U24" i="1"/>
  <c r="U18" i="1"/>
  <c r="U26" i="1"/>
  <c r="U4" i="1"/>
  <c r="U25" i="1"/>
  <c r="V6" i="1"/>
  <c r="W2" i="1"/>
  <c r="U22" i="1"/>
  <c r="U17" i="1"/>
  <c r="U16" i="1"/>
  <c r="U15" i="1"/>
  <c r="U21" i="1"/>
  <c r="U14" i="1"/>
  <c r="U8" i="1"/>
  <c r="U10" i="1"/>
  <c r="U13" i="1"/>
  <c r="U19" i="1"/>
  <c r="U20" i="1"/>
  <c r="V12" i="1" l="1"/>
  <c r="V18" i="1"/>
  <c r="V19" i="1"/>
  <c r="V17" i="1"/>
  <c r="V26" i="1"/>
  <c r="V20" i="1"/>
  <c r="V8" i="1"/>
  <c r="V16" i="1"/>
  <c r="V24" i="1"/>
  <c r="V23" i="1"/>
  <c r="V13" i="1"/>
  <c r="V21" i="1"/>
  <c r="V22" i="1"/>
  <c r="V11" i="1"/>
  <c r="V14" i="1"/>
  <c r="V9" i="1"/>
  <c r="V10" i="1"/>
  <c r="V15" i="1"/>
  <c r="V25" i="1"/>
  <c r="X2" i="1"/>
  <c r="W6" i="1"/>
  <c r="W22" i="1" s="1"/>
  <c r="V4" i="1"/>
  <c r="V27" i="1"/>
  <c r="W14" i="1" l="1"/>
  <c r="W19" i="1"/>
  <c r="W21" i="1"/>
  <c r="W23" i="1"/>
  <c r="W20" i="1"/>
  <c r="W24" i="1"/>
  <c r="W18" i="1"/>
  <c r="W26" i="1"/>
  <c r="W12" i="1"/>
  <c r="Y2" i="1"/>
  <c r="X6" i="1"/>
  <c r="X21" i="1" s="1"/>
  <c r="W28" i="1"/>
  <c r="W4" i="1"/>
  <c r="W11" i="1"/>
  <c r="W25" i="1"/>
  <c r="W10" i="1"/>
  <c r="W8" i="1"/>
  <c r="W17" i="1"/>
  <c r="W13" i="1"/>
  <c r="W15" i="1"/>
  <c r="W16" i="1"/>
  <c r="W9" i="1"/>
  <c r="W27" i="1"/>
  <c r="X18" i="1" l="1"/>
  <c r="X16" i="1"/>
  <c r="X8" i="1"/>
  <c r="X14" i="1"/>
  <c r="X19" i="1"/>
  <c r="X22" i="1"/>
  <c r="X15" i="1"/>
  <c r="X10" i="1"/>
  <c r="X20" i="1"/>
  <c r="Y6" i="1"/>
  <c r="Y21" i="1" s="1"/>
  <c r="Z2" i="1"/>
  <c r="X4" i="1"/>
  <c r="X29" i="1"/>
  <c r="X9" i="1"/>
  <c r="X17" i="1"/>
  <c r="X11" i="1"/>
  <c r="X12" i="1"/>
  <c r="X24" i="1"/>
  <c r="X28" i="1"/>
  <c r="X27" i="1"/>
  <c r="X13" i="1"/>
  <c r="X25" i="1"/>
  <c r="X23" i="1"/>
  <c r="X26" i="1"/>
  <c r="Y15" i="1" l="1"/>
  <c r="Y22" i="1"/>
  <c r="Y23" i="1"/>
  <c r="Y28" i="1"/>
  <c r="Y17" i="1"/>
  <c r="Y26" i="1"/>
  <c r="Y27" i="1"/>
  <c r="Y11" i="1"/>
  <c r="Y30" i="1"/>
  <c r="Y4" i="1"/>
  <c r="Z6" i="1"/>
  <c r="AA2" i="1"/>
  <c r="Y13" i="1"/>
  <c r="Y12" i="1"/>
  <c r="Y18" i="1"/>
  <c r="Y16" i="1"/>
  <c r="Y10" i="1"/>
  <c r="Y25" i="1"/>
  <c r="Y24" i="1"/>
  <c r="Y9" i="1"/>
  <c r="Y8" i="1"/>
  <c r="Y20" i="1"/>
  <c r="Y14" i="1"/>
  <c r="Y19" i="1"/>
  <c r="Y29" i="1"/>
  <c r="Z11" i="1" l="1"/>
  <c r="Z26" i="1"/>
  <c r="Z22" i="1"/>
  <c r="Z23" i="1"/>
  <c r="Z17" i="1"/>
  <c r="Z27" i="1"/>
  <c r="Z20" i="1"/>
  <c r="Z25" i="1"/>
  <c r="Z12" i="1"/>
  <c r="Z29" i="1"/>
  <c r="Z8" i="1"/>
  <c r="Z10" i="1"/>
  <c r="Z13" i="1"/>
  <c r="Z28" i="1"/>
  <c r="Z14" i="1"/>
  <c r="Z24" i="1"/>
  <c r="Z18" i="1"/>
  <c r="Z21" i="1"/>
  <c r="Z19" i="1"/>
  <c r="Z9" i="1"/>
  <c r="Z16" i="1"/>
  <c r="Z15" i="1"/>
  <c r="Z30" i="1"/>
  <c r="Z31" i="1"/>
  <c r="Z4" i="1"/>
  <c r="AB2" i="1"/>
  <c r="AA6" i="1"/>
  <c r="AA21" i="1" l="1"/>
  <c r="AA32" i="1"/>
  <c r="AA4" i="1"/>
  <c r="AC2" i="1"/>
  <c r="AB6" i="1"/>
  <c r="AB21" i="1" s="1"/>
  <c r="AA12" i="1"/>
  <c r="AA11" i="1"/>
  <c r="AA29" i="1"/>
  <c r="AA15" i="1"/>
  <c r="AA18" i="1"/>
  <c r="AA25" i="1"/>
  <c r="AA13" i="1"/>
  <c r="AA30" i="1"/>
  <c r="AA16" i="1"/>
  <c r="AA31" i="1"/>
  <c r="AA26" i="1"/>
  <c r="AA14" i="1"/>
  <c r="AA22" i="1"/>
  <c r="AA28" i="1"/>
  <c r="AA8" i="1"/>
  <c r="AA27" i="1"/>
  <c r="AA19" i="1"/>
  <c r="AA24" i="1"/>
  <c r="AA17" i="1"/>
  <c r="AA20" i="1"/>
  <c r="AA10" i="1"/>
  <c r="AA23" i="1"/>
  <c r="AA9" i="1"/>
  <c r="AB23" i="1" l="1"/>
  <c r="AB24" i="1"/>
  <c r="AB28" i="1"/>
  <c r="AB31" i="1"/>
  <c r="AB25" i="1"/>
  <c r="AB11" i="1"/>
  <c r="AB10" i="1"/>
  <c r="AB19" i="1"/>
  <c r="AB22" i="1"/>
  <c r="AB16" i="1"/>
  <c r="AB18" i="1"/>
  <c r="AB12" i="1"/>
  <c r="AB9" i="1"/>
  <c r="AB17" i="1"/>
  <c r="AB8" i="1"/>
  <c r="AB26" i="1"/>
  <c r="AB13" i="1"/>
  <c r="AB29" i="1"/>
  <c r="AD2" i="1"/>
  <c r="AC6" i="1"/>
  <c r="AB20" i="1"/>
  <c r="AB27" i="1"/>
  <c r="AB14" i="1"/>
  <c r="AB30" i="1"/>
  <c r="AB15" i="1"/>
  <c r="AB32" i="1"/>
  <c r="AB33" i="1"/>
  <c r="AB4" i="1"/>
  <c r="AC8" i="1" l="1"/>
  <c r="AC23" i="1"/>
  <c r="AC24" i="1"/>
  <c r="AC26" i="1"/>
  <c r="AC16" i="1"/>
  <c r="AC33" i="1"/>
  <c r="AC14" i="1"/>
  <c r="AC25" i="1"/>
  <c r="AC22" i="1"/>
  <c r="AC30" i="1"/>
  <c r="AC11" i="1"/>
  <c r="AC4" i="1"/>
  <c r="AC34" i="1"/>
  <c r="AC29" i="1"/>
  <c r="AC17" i="1"/>
  <c r="AC32" i="1"/>
  <c r="AC27" i="1"/>
  <c r="AC31" i="1"/>
  <c r="AC12" i="1"/>
  <c r="AC19" i="1"/>
  <c r="AC21" i="1"/>
  <c r="AD6" i="1"/>
  <c r="AE2" i="1"/>
  <c r="AC13" i="1"/>
  <c r="AC9" i="1"/>
  <c r="AC15" i="1"/>
  <c r="AC20" i="1"/>
  <c r="AC28" i="1"/>
  <c r="AC18" i="1"/>
  <c r="AC10" i="1"/>
  <c r="AD8" i="1" l="1"/>
  <c r="AD28" i="1"/>
  <c r="AD13" i="1"/>
  <c r="AD19" i="1"/>
  <c r="AD32" i="1"/>
  <c r="AD25" i="1"/>
  <c r="AD11" i="1"/>
  <c r="AD26" i="1"/>
  <c r="AD18" i="1"/>
  <c r="AD9" i="1"/>
  <c r="AD10" i="1"/>
  <c r="AD15" i="1"/>
  <c r="AD14" i="1"/>
  <c r="AD24" i="1"/>
  <c r="AD23" i="1"/>
  <c r="AD12" i="1"/>
  <c r="AD17" i="1"/>
  <c r="AD34" i="1"/>
  <c r="AD20" i="1"/>
  <c r="AD22" i="1"/>
  <c r="AD33" i="1"/>
  <c r="AD21" i="1"/>
  <c r="AD27" i="1"/>
  <c r="AD16" i="1"/>
  <c r="AE6" i="1"/>
  <c r="AF2" i="1"/>
  <c r="AD35" i="1"/>
  <c r="AD4" i="1"/>
  <c r="AD31" i="1"/>
  <c r="AD29" i="1"/>
  <c r="AD30" i="1"/>
  <c r="AE11" i="1" l="1"/>
  <c r="AE34" i="1"/>
  <c r="AE26" i="1"/>
  <c r="AE18" i="1"/>
  <c r="AE10" i="1"/>
  <c r="AE24" i="1"/>
  <c r="AE9" i="1"/>
  <c r="AE28" i="1"/>
  <c r="AE8" i="1"/>
  <c r="AE21" i="1"/>
  <c r="AE23" i="1"/>
  <c r="AE17" i="1"/>
  <c r="AE31" i="1"/>
  <c r="AE29" i="1"/>
  <c r="AE25" i="1"/>
  <c r="AE35" i="1"/>
  <c r="AE27" i="1"/>
  <c r="AE20" i="1"/>
  <c r="AE14" i="1"/>
  <c r="AE19" i="1"/>
  <c r="AE12" i="1"/>
  <c r="AG2" i="1"/>
  <c r="AF6" i="1"/>
  <c r="AE30" i="1"/>
  <c r="AE13" i="1"/>
  <c r="AE32" i="1"/>
  <c r="AE15" i="1"/>
  <c r="AE16" i="1"/>
  <c r="AE22" i="1"/>
  <c r="AE4" i="1"/>
  <c r="AE36" i="1"/>
  <c r="AE33" i="1"/>
  <c r="AF11" i="1" l="1"/>
  <c r="AF24" i="1"/>
  <c r="AF25" i="1"/>
  <c r="AF22" i="1"/>
  <c r="AF13" i="1"/>
  <c r="AF8" i="1"/>
  <c r="AF35" i="1"/>
  <c r="AF17" i="1"/>
  <c r="AF18" i="1"/>
  <c r="AF14" i="1"/>
  <c r="AF16" i="1"/>
  <c r="AF30" i="1"/>
  <c r="AF33" i="1"/>
  <c r="AF10" i="1"/>
  <c r="AF21" i="1"/>
  <c r="AF12" i="1"/>
  <c r="AF27" i="1"/>
  <c r="AF36" i="1"/>
  <c r="AF15" i="1"/>
  <c r="AF20" i="1"/>
  <c r="AF26" i="1"/>
  <c r="AF29" i="1"/>
  <c r="AF23" i="1"/>
  <c r="AF32" i="1"/>
  <c r="AF34" i="1"/>
  <c r="AF19" i="1"/>
  <c r="AF4" i="1"/>
  <c r="AF37" i="1"/>
  <c r="AH2" i="1"/>
  <c r="AG6" i="1"/>
  <c r="AF28" i="1"/>
  <c r="AF9" i="1"/>
  <c r="AF31" i="1"/>
  <c r="AG23" i="1" l="1"/>
  <c r="AG13" i="1"/>
  <c r="AG31" i="1"/>
  <c r="AG18" i="1"/>
  <c r="AG35" i="1"/>
  <c r="AG33" i="1"/>
  <c r="AG17" i="1"/>
  <c r="AG29" i="1"/>
  <c r="AG14" i="1"/>
  <c r="AG36" i="1"/>
  <c r="AG19" i="1"/>
  <c r="AG37" i="1"/>
  <c r="AG28" i="1"/>
  <c r="AG24" i="1"/>
  <c r="AG15" i="1"/>
  <c r="AG11" i="1"/>
  <c r="AG16" i="1"/>
  <c r="AG20" i="1"/>
  <c r="AG21" i="1"/>
  <c r="AG38" i="1"/>
  <c r="AG4" i="1"/>
  <c r="AH6" i="1"/>
  <c r="AH13" i="1" s="1"/>
  <c r="AI2" i="1"/>
  <c r="AG25" i="1"/>
  <c r="AG8" i="1"/>
  <c r="AG12" i="1"/>
  <c r="AG27" i="1"/>
  <c r="AG9" i="1"/>
  <c r="AG22" i="1"/>
  <c r="AG10" i="1"/>
  <c r="AG30" i="1"/>
  <c r="AG26" i="1"/>
  <c r="AG34" i="1"/>
  <c r="AG32" i="1"/>
  <c r="AH16" i="1" l="1"/>
  <c r="AH28" i="1"/>
  <c r="AH14" i="1"/>
  <c r="AH35" i="1"/>
  <c r="AH32" i="1"/>
  <c r="AH10" i="1"/>
  <c r="AH12" i="1"/>
  <c r="AH4" i="1"/>
  <c r="AH39" i="1"/>
  <c r="AJ2" i="1"/>
  <c r="AI6" i="1"/>
  <c r="AI14" i="1" s="1"/>
  <c r="AH20" i="1"/>
  <c r="AH24" i="1"/>
  <c r="AH36" i="1"/>
  <c r="AH33" i="1"/>
  <c r="AH9" i="1"/>
  <c r="AH25" i="1"/>
  <c r="AH21" i="1"/>
  <c r="AH15" i="1"/>
  <c r="AH19" i="1"/>
  <c r="AH34" i="1"/>
  <c r="AH22" i="1"/>
  <c r="AH8" i="1"/>
  <c r="AH31" i="1"/>
  <c r="AH38" i="1"/>
  <c r="AH11" i="1"/>
  <c r="AH37" i="1"/>
  <c r="AH29" i="1"/>
  <c r="AH23" i="1"/>
  <c r="AH30" i="1"/>
  <c r="AH27" i="1"/>
  <c r="AH18" i="1"/>
  <c r="AH26" i="1"/>
  <c r="AH17" i="1"/>
  <c r="AI28" i="1" l="1"/>
  <c r="AI12" i="1"/>
  <c r="AI27" i="1"/>
  <c r="AI37" i="1"/>
  <c r="AI8" i="1"/>
  <c r="AI15" i="1"/>
  <c r="AI33" i="1"/>
  <c r="AI10" i="1"/>
  <c r="AI23" i="1"/>
  <c r="AI17" i="1"/>
  <c r="AI30" i="1"/>
  <c r="AI11" i="1"/>
  <c r="AI22" i="1"/>
  <c r="AI21" i="1"/>
  <c r="AI36" i="1"/>
  <c r="AI39" i="1"/>
  <c r="AI26" i="1"/>
  <c r="AI38" i="1"/>
  <c r="AI34" i="1"/>
  <c r="AI25" i="1"/>
  <c r="AI24" i="1"/>
  <c r="AK2" i="1"/>
  <c r="AJ6" i="1"/>
  <c r="AI40" i="1"/>
  <c r="AI4" i="1"/>
  <c r="AI18" i="1"/>
  <c r="AI29" i="1"/>
  <c r="AI31" i="1"/>
  <c r="AI19" i="1"/>
  <c r="AI9" i="1"/>
  <c r="AI20" i="1"/>
  <c r="AI16" i="1"/>
  <c r="AI32" i="1"/>
  <c r="AI35" i="1"/>
  <c r="AI13" i="1"/>
  <c r="AJ4" i="1" l="1"/>
  <c r="AJ41" i="1"/>
  <c r="AL2" i="1"/>
  <c r="AK6" i="1"/>
  <c r="AJ36" i="1"/>
  <c r="AJ28" i="1"/>
  <c r="AJ32" i="1"/>
  <c r="AJ19" i="1"/>
  <c r="AJ15" i="1"/>
  <c r="AJ21" i="1"/>
  <c r="AJ24" i="1"/>
  <c r="AJ40" i="1"/>
  <c r="AJ13" i="1"/>
  <c r="AJ12" i="1"/>
  <c r="AJ10" i="1"/>
  <c r="AJ26" i="1"/>
  <c r="AJ18" i="1"/>
  <c r="AJ14" i="1"/>
  <c r="AJ39" i="1"/>
  <c r="AJ8" i="1"/>
  <c r="AJ17" i="1"/>
  <c r="AJ38" i="1"/>
  <c r="AJ20" i="1"/>
  <c r="AJ29" i="1"/>
  <c r="AJ27" i="1"/>
  <c r="AJ30" i="1"/>
  <c r="AJ23" i="1"/>
  <c r="AJ33" i="1"/>
  <c r="AJ22" i="1"/>
  <c r="AJ25" i="1"/>
  <c r="AJ16" i="1"/>
  <c r="AJ31" i="1"/>
  <c r="AJ37" i="1"/>
  <c r="AJ11" i="1"/>
  <c r="AJ34" i="1"/>
  <c r="AJ35" i="1"/>
  <c r="AJ9" i="1"/>
  <c r="AK35" i="1" l="1"/>
  <c r="AK31" i="1"/>
  <c r="AK33" i="1"/>
  <c r="AK29" i="1"/>
  <c r="AK8" i="1"/>
  <c r="AK26" i="1"/>
  <c r="AK40" i="1"/>
  <c r="AK19" i="1"/>
  <c r="AK9" i="1"/>
  <c r="AK37" i="1"/>
  <c r="AK22" i="1"/>
  <c r="AK27" i="1"/>
  <c r="AK17" i="1"/>
  <c r="AK18" i="1"/>
  <c r="AK13" i="1"/>
  <c r="AK15" i="1"/>
  <c r="AK11" i="1"/>
  <c r="AK36" i="1"/>
  <c r="AL6" i="1"/>
  <c r="AM2" i="1"/>
  <c r="AK25" i="1"/>
  <c r="AK30" i="1"/>
  <c r="AK38" i="1"/>
  <c r="AK14" i="1"/>
  <c r="AK12" i="1"/>
  <c r="AK21" i="1"/>
  <c r="AK28" i="1"/>
  <c r="AK41" i="1"/>
  <c r="AK34" i="1"/>
  <c r="AK16" i="1"/>
  <c r="AK23" i="1"/>
  <c r="AK20" i="1"/>
  <c r="AK39" i="1"/>
  <c r="AK10" i="1"/>
  <c r="AK24" i="1"/>
  <c r="AK32" i="1"/>
  <c r="AK42" i="1"/>
  <c r="AK4" i="1"/>
  <c r="AL4" i="1" l="1"/>
  <c r="AL43" i="1"/>
  <c r="AM6" i="1"/>
  <c r="AN2" i="1"/>
  <c r="AL19" i="1"/>
  <c r="AL29" i="1"/>
  <c r="AL10" i="1"/>
  <c r="AL16" i="1"/>
  <c r="AL21" i="1"/>
  <c r="AL30" i="1"/>
  <c r="AL15" i="1"/>
  <c r="AL27" i="1"/>
  <c r="AL8" i="1"/>
  <c r="AL35" i="1"/>
  <c r="AL24" i="1"/>
  <c r="AL23" i="1"/>
  <c r="AL28" i="1"/>
  <c r="AL38" i="1"/>
  <c r="AL36" i="1"/>
  <c r="AL17" i="1"/>
  <c r="AL9" i="1"/>
  <c r="AL40" i="1"/>
  <c r="AL33" i="1"/>
  <c r="AL42" i="1"/>
  <c r="AL39" i="1"/>
  <c r="AL34" i="1"/>
  <c r="AL12" i="1"/>
  <c r="AL25" i="1"/>
  <c r="AL13" i="1"/>
  <c r="AL22" i="1"/>
  <c r="AL26" i="1"/>
  <c r="AM26" i="1" s="1"/>
  <c r="AL31" i="1"/>
  <c r="AL32" i="1"/>
  <c r="AL20" i="1"/>
  <c r="AL41" i="1"/>
  <c r="AM41" i="1" s="1"/>
  <c r="AL14" i="1"/>
  <c r="AL11" i="1"/>
  <c r="AL18" i="1"/>
  <c r="AL37" i="1"/>
  <c r="AM37" i="1" s="1"/>
  <c r="AM12" i="1" l="1"/>
  <c r="AM33" i="1"/>
  <c r="AM36" i="1"/>
  <c r="AM20" i="1"/>
  <c r="AM34" i="1"/>
  <c r="AM40" i="1"/>
  <c r="AM35" i="1"/>
  <c r="AM18" i="1"/>
  <c r="AM22" i="1"/>
  <c r="AM38" i="1"/>
  <c r="AM30" i="1"/>
  <c r="AM29" i="1"/>
  <c r="AM43" i="1"/>
  <c r="AM24" i="1"/>
  <c r="AM15" i="1"/>
  <c r="AM10" i="1"/>
  <c r="AM11" i="1"/>
  <c r="AM32" i="1"/>
  <c r="AM13" i="1"/>
  <c r="AM39" i="1"/>
  <c r="AM9" i="1"/>
  <c r="AM28" i="1"/>
  <c r="AM8" i="1"/>
  <c r="AM21" i="1"/>
  <c r="AM19" i="1"/>
  <c r="AM4" i="1"/>
  <c r="AM44" i="1"/>
  <c r="AN6" i="1"/>
  <c r="AO2" i="1"/>
  <c r="AM14" i="1"/>
  <c r="AM31" i="1"/>
  <c r="AM25" i="1"/>
  <c r="AM42" i="1"/>
  <c r="AM17" i="1"/>
  <c r="AM23" i="1"/>
  <c r="AM27" i="1"/>
  <c r="AM16" i="1"/>
  <c r="AN15" i="1" l="1"/>
  <c r="AN24" i="1"/>
  <c r="AN27" i="1"/>
  <c r="AN25" i="1"/>
  <c r="AN12" i="1"/>
  <c r="AN44" i="1"/>
  <c r="AN8" i="1"/>
  <c r="AN13" i="1"/>
  <c r="AN20" i="1"/>
  <c r="AN38" i="1"/>
  <c r="AN23" i="1"/>
  <c r="AN31" i="1"/>
  <c r="AN26" i="1"/>
  <c r="AN43" i="1"/>
  <c r="AN45" i="1"/>
  <c r="AN4" i="1"/>
  <c r="AN21" i="1"/>
  <c r="AN39" i="1"/>
  <c r="AN41" i="1"/>
  <c r="AN35" i="1"/>
  <c r="AN22" i="1"/>
  <c r="AN17" i="1"/>
  <c r="AN14" i="1"/>
  <c r="AN36" i="1"/>
  <c r="AN37" i="1"/>
  <c r="AN28" i="1"/>
  <c r="AN32" i="1"/>
  <c r="AN29" i="1"/>
  <c r="AN40" i="1"/>
  <c r="AN18" i="1"/>
  <c r="AO6" i="1"/>
  <c r="AP2" i="1"/>
  <c r="AN16" i="1"/>
  <c r="AN42" i="1"/>
  <c r="AN10" i="1"/>
  <c r="AN33" i="1"/>
  <c r="AN19" i="1"/>
  <c r="AN9" i="1"/>
  <c r="AN11" i="1"/>
  <c r="AN30" i="1"/>
  <c r="AN34" i="1"/>
  <c r="AO9" i="1" l="1"/>
  <c r="AO42" i="1"/>
  <c r="AO46" i="1"/>
  <c r="AO4" i="1"/>
  <c r="AQ2" i="1"/>
  <c r="AO32" i="1"/>
  <c r="AO14" i="1"/>
  <c r="AO41" i="1"/>
  <c r="AO15" i="1"/>
  <c r="AO43" i="1"/>
  <c r="AO26" i="1"/>
  <c r="AO11" i="1"/>
  <c r="AO10" i="1"/>
  <c r="AO29" i="1"/>
  <c r="AO36" i="1"/>
  <c r="AO35" i="1"/>
  <c r="AO12" i="1"/>
  <c r="AO38" i="1"/>
  <c r="AO44" i="1"/>
  <c r="AO23" i="1"/>
  <c r="AO34" i="1"/>
  <c r="AO19" i="1"/>
  <c r="AO16" i="1"/>
  <c r="AO18" i="1"/>
  <c r="AO28" i="1"/>
  <c r="AO17" i="1"/>
  <c r="AO39" i="1"/>
  <c r="AO25" i="1"/>
  <c r="AO13" i="1"/>
  <c r="AO24" i="1"/>
  <c r="AO45" i="1"/>
  <c r="AO30" i="1"/>
  <c r="AO33" i="1"/>
  <c r="AO20" i="1"/>
  <c r="AO40" i="1"/>
  <c r="AO37" i="1"/>
  <c r="AO22" i="1"/>
  <c r="AO21" i="1"/>
  <c r="AO27" i="1"/>
  <c r="AO8" i="1"/>
  <c r="AO31" i="1"/>
  <c r="AR2" i="1" l="1"/>
  <c r="AS2" i="1" l="1"/>
  <c r="AT2" i="1" l="1"/>
  <c r="AU2" i="1" l="1"/>
  <c r="AV2" i="1" l="1"/>
  <c r="AW2" i="1" l="1"/>
  <c r="AX2" i="1" l="1"/>
  <c r="AY2" i="1" l="1"/>
  <c r="AZ2" i="1" l="1"/>
  <c r="BA2" i="1" l="1"/>
  <c r="BB2" i="1" l="1"/>
  <c r="BC2" i="1" l="1"/>
  <c r="BD2" i="1" l="1"/>
  <c r="BE2" i="1" l="1"/>
  <c r="BF2" i="1" l="1"/>
  <c r="BG2" i="1" l="1"/>
  <c r="BH2" i="1" l="1"/>
  <c r="BI2" i="1" l="1"/>
  <c r="BJ2" i="1" l="1"/>
  <c r="BK2" i="1" l="1"/>
  <c r="BL2" i="1" l="1"/>
  <c r="BM2" i="1" l="1"/>
  <c r="BN2" i="1" l="1"/>
  <c r="BO2" i="1" l="1"/>
  <c r="BP2" i="1" s="1"/>
  <c r="D63" i="3" l="1"/>
  <c r="BK6" i="1"/>
  <c r="BK68" i="1" s="1"/>
  <c r="D65" i="3"/>
  <c r="BM6" i="1" s="1"/>
  <c r="D67" i="3"/>
  <c r="BO6" i="1"/>
  <c r="BO72" i="1" s="1"/>
  <c r="D61" i="3"/>
  <c r="BI6" i="1"/>
  <c r="D56" i="3"/>
  <c r="BD6" i="1"/>
  <c r="BD4" i="1" s="1"/>
  <c r="D64" i="3"/>
  <c r="BL6" i="1" s="1"/>
  <c r="BL4" i="1" s="1"/>
  <c r="D66" i="3"/>
  <c r="BN6" i="1" s="1"/>
  <c r="D53" i="3"/>
  <c r="BA6" i="1" s="1"/>
  <c r="BA4" i="1" s="1"/>
  <c r="D51" i="3"/>
  <c r="AY6" i="1"/>
  <c r="AY4" i="1" s="1"/>
  <c r="D59" i="3"/>
  <c r="BG6" i="1" s="1"/>
  <c r="D60" i="3"/>
  <c r="BH6" i="1"/>
  <c r="D57" i="3"/>
  <c r="BE6" i="1"/>
  <c r="BE4" i="1" s="1"/>
  <c r="D43" i="3"/>
  <c r="AQ6" i="1" s="1"/>
  <c r="AQ4" i="1" s="1"/>
  <c r="D49" i="3"/>
  <c r="AW6" i="1"/>
  <c r="D47" i="3"/>
  <c r="AU6" i="1" s="1"/>
  <c r="D50" i="3"/>
  <c r="AX6" i="1" s="1"/>
  <c r="D58" i="3"/>
  <c r="BF6" i="1" s="1"/>
  <c r="BF63" i="1" s="1"/>
  <c r="D52" i="3"/>
  <c r="AZ6" i="1"/>
  <c r="D46" i="3"/>
  <c r="AT6" i="1"/>
  <c r="D54" i="3"/>
  <c r="BB6" i="1" s="1"/>
  <c r="D44" i="3"/>
  <c r="AR6" i="1" s="1"/>
  <c r="D48" i="3"/>
  <c r="AV6" i="1"/>
  <c r="AV4" i="1" s="1"/>
  <c r="D55" i="3"/>
  <c r="BC6" i="1" s="1"/>
  <c r="D62" i="3"/>
  <c r="BJ6" i="1" s="1"/>
  <c r="D45" i="3"/>
  <c r="AS6" i="1"/>
  <c r="AS4" i="1" s="1"/>
  <c r="AS50" i="1"/>
  <c r="B42" i="3"/>
  <c r="AP6" i="1"/>
  <c r="AP36" i="1" s="1"/>
  <c r="AQ36" i="1" s="1"/>
  <c r="BE62" i="1" l="1"/>
  <c r="BL68" i="1"/>
  <c r="BM68" i="1" s="1"/>
  <c r="BN68" i="1" s="1"/>
  <c r="BO68" i="1" s="1"/>
  <c r="AR36" i="1"/>
  <c r="AS36" i="1" s="1"/>
  <c r="AY56" i="1"/>
  <c r="AZ56" i="1" s="1"/>
  <c r="BA56" i="1" s="1"/>
  <c r="BB56" i="1" s="1"/>
  <c r="BC56" i="1" s="1"/>
  <c r="BD56" i="1" s="1"/>
  <c r="BE56" i="1" s="1"/>
  <c r="BF56" i="1" s="1"/>
  <c r="BG56" i="1" s="1"/>
  <c r="BH56" i="1" s="1"/>
  <c r="BI56" i="1" s="1"/>
  <c r="BJ56" i="1" s="1"/>
  <c r="BK56" i="1" s="1"/>
  <c r="BL56" i="1" s="1"/>
  <c r="BM56" i="1" s="1"/>
  <c r="BN56" i="1" s="1"/>
  <c r="BO56" i="1" s="1"/>
  <c r="BF62" i="1"/>
  <c r="BG62" i="1" s="1"/>
  <c r="BH62" i="1" s="1"/>
  <c r="BI62" i="1" s="1"/>
  <c r="BJ62" i="1" s="1"/>
  <c r="BK62" i="1" s="1"/>
  <c r="BL62" i="1" s="1"/>
  <c r="BM62" i="1" s="1"/>
  <c r="BN62" i="1" s="1"/>
  <c r="BO62" i="1" s="1"/>
  <c r="BK4" i="1"/>
  <c r="AP23" i="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AP14" i="1"/>
  <c r="AQ14" i="1" s="1"/>
  <c r="AR14" i="1" s="1"/>
  <c r="AS14" i="1" s="1"/>
  <c r="AT14" i="1" s="1"/>
  <c r="AU14" i="1" s="1"/>
  <c r="AV14" i="1" s="1"/>
  <c r="AW14" i="1" s="1"/>
  <c r="AX14" i="1" s="1"/>
  <c r="AY14" i="1" s="1"/>
  <c r="AZ14" i="1" s="1"/>
  <c r="BA14" i="1" s="1"/>
  <c r="BB14" i="1" s="1"/>
  <c r="BC14" i="1" s="1"/>
  <c r="BD14" i="1" s="1"/>
  <c r="BE14" i="1" s="1"/>
  <c r="BF14" i="1" s="1"/>
  <c r="BG14" i="1" s="1"/>
  <c r="BH14" i="1" s="1"/>
  <c r="BI14" i="1" s="1"/>
  <c r="BJ14" i="1" s="1"/>
  <c r="BK14" i="1" s="1"/>
  <c r="BL14" i="1" s="1"/>
  <c r="BM14" i="1" s="1"/>
  <c r="BN14" i="1" s="1"/>
  <c r="BO14" i="1" s="1"/>
  <c r="AQ48" i="1"/>
  <c r="AR48" i="1" s="1"/>
  <c r="AS48" i="1" s="1"/>
  <c r="AT48" i="1" s="1"/>
  <c r="AU48" i="1" s="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A58" i="1"/>
  <c r="AP29" i="1"/>
  <c r="AQ29" i="1" s="1"/>
  <c r="AR29" i="1" s="1"/>
  <c r="AS29" i="1" s="1"/>
  <c r="AT29" i="1" s="1"/>
  <c r="AU29" i="1" s="1"/>
  <c r="AV29" i="1" s="1"/>
  <c r="AW29" i="1" s="1"/>
  <c r="AX29" i="1" s="1"/>
  <c r="AY29" i="1" s="1"/>
  <c r="AZ29" i="1" s="1"/>
  <c r="BA29" i="1" s="1"/>
  <c r="BB29" i="1" s="1"/>
  <c r="BC29" i="1" s="1"/>
  <c r="BD29" i="1" s="1"/>
  <c r="BE29" i="1" s="1"/>
  <c r="BF29" i="1" s="1"/>
  <c r="BG29" i="1" s="1"/>
  <c r="BH29" i="1" s="1"/>
  <c r="BI29" i="1" s="1"/>
  <c r="BJ29" i="1" s="1"/>
  <c r="BK29" i="1" s="1"/>
  <c r="BL29" i="1" s="1"/>
  <c r="BM29" i="1" s="1"/>
  <c r="BN29" i="1" s="1"/>
  <c r="BO29" i="1" s="1"/>
  <c r="AV53" i="1"/>
  <c r="AW53" i="1" s="1"/>
  <c r="AX53" i="1" s="1"/>
  <c r="AY53" i="1" s="1"/>
  <c r="AZ53" i="1" s="1"/>
  <c r="BA53" i="1" s="1"/>
  <c r="BB53" i="1" s="1"/>
  <c r="BC53" i="1" s="1"/>
  <c r="BD53" i="1" s="1"/>
  <c r="BE53" i="1" s="1"/>
  <c r="BF53" i="1" s="1"/>
  <c r="BG53" i="1" s="1"/>
  <c r="BH53" i="1" s="1"/>
  <c r="BI53" i="1" s="1"/>
  <c r="BJ53" i="1" s="1"/>
  <c r="BK53" i="1" s="1"/>
  <c r="BL53" i="1" s="1"/>
  <c r="BM53" i="1" s="1"/>
  <c r="BN53" i="1" s="1"/>
  <c r="BO53" i="1" s="1"/>
  <c r="BO4" i="1"/>
  <c r="BR4" i="1" s="1"/>
  <c r="B43" i="3"/>
  <c r="B44" i="3" s="1"/>
  <c r="B45" i="3" s="1"/>
  <c r="B46" i="3"/>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AT4" i="1"/>
  <c r="AT51" i="1"/>
  <c r="AU51" i="1" s="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J4" i="1"/>
  <c r="BJ67" i="1"/>
  <c r="BK67" i="1" s="1"/>
  <c r="BL67" i="1" s="1"/>
  <c r="BM67" i="1" s="1"/>
  <c r="BN67" i="1" s="1"/>
  <c r="BO67" i="1" s="1"/>
  <c r="BC4" i="1"/>
  <c r="BC60" i="1"/>
  <c r="BD60" i="1" s="1"/>
  <c r="BE60" i="1" s="1"/>
  <c r="BF60" i="1" s="1"/>
  <c r="BG60" i="1" s="1"/>
  <c r="BH60" i="1" s="1"/>
  <c r="BI60" i="1" s="1"/>
  <c r="BJ60" i="1" s="1"/>
  <c r="BK60" i="1" s="1"/>
  <c r="BL60" i="1" s="1"/>
  <c r="BM60" i="1" s="1"/>
  <c r="BN60" i="1" s="1"/>
  <c r="BO60" i="1" s="1"/>
  <c r="AR4" i="1"/>
  <c r="AR49" i="1"/>
  <c r="AS49" i="1" s="1"/>
  <c r="AT49" i="1" s="1"/>
  <c r="AU49" i="1" s="1"/>
  <c r="AV49" i="1" s="1"/>
  <c r="AW49" i="1" s="1"/>
  <c r="AX49" i="1" s="1"/>
  <c r="AY49" i="1" s="1"/>
  <c r="AZ49" i="1" s="1"/>
  <c r="BA49" i="1" s="1"/>
  <c r="BB49" i="1" s="1"/>
  <c r="BC49" i="1" s="1"/>
  <c r="BD49" i="1" s="1"/>
  <c r="BE49" i="1" s="1"/>
  <c r="BF49" i="1" s="1"/>
  <c r="BG49" i="1" s="1"/>
  <c r="BH49" i="1" s="1"/>
  <c r="BI49" i="1" s="1"/>
  <c r="BJ49" i="1" s="1"/>
  <c r="BK49" i="1" s="1"/>
  <c r="BL49" i="1" s="1"/>
  <c r="BM49" i="1" s="1"/>
  <c r="BN49" i="1" s="1"/>
  <c r="BO49" i="1" s="1"/>
  <c r="AU4" i="1"/>
  <c r="AU52" i="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J35" i="1"/>
  <c r="AT36" i="1"/>
  <c r="AU36" i="1" s="1"/>
  <c r="AV36" i="1" s="1"/>
  <c r="AW36" i="1" s="1"/>
  <c r="AX36" i="1" s="1"/>
  <c r="AY36" i="1" s="1"/>
  <c r="AZ36" i="1" s="1"/>
  <c r="BA36" i="1" s="1"/>
  <c r="BB36" i="1" s="1"/>
  <c r="BC36" i="1" s="1"/>
  <c r="BD36" i="1" s="1"/>
  <c r="BE36" i="1" s="1"/>
  <c r="BF36" i="1" s="1"/>
  <c r="BG36" i="1" s="1"/>
  <c r="BH36" i="1" s="1"/>
  <c r="BI36" i="1" s="1"/>
  <c r="BJ36" i="1" s="1"/>
  <c r="BK36" i="1" s="1"/>
  <c r="BL36" i="1" s="1"/>
  <c r="BM36" i="1" s="1"/>
  <c r="BN36" i="1" s="1"/>
  <c r="BO36" i="1" s="1"/>
  <c r="AT50" i="1"/>
  <c r="AU50" i="1" s="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AZ4" i="1"/>
  <c r="AZ57" i="1"/>
  <c r="BA57" i="1" s="1"/>
  <c r="BB57" i="1" s="1"/>
  <c r="BC57" i="1" s="1"/>
  <c r="BD57" i="1" s="1"/>
  <c r="BE57" i="1" s="1"/>
  <c r="BF57" i="1" s="1"/>
  <c r="BG57" i="1" s="1"/>
  <c r="BH57" i="1" s="1"/>
  <c r="BI57" i="1" s="1"/>
  <c r="BJ57" i="1" s="1"/>
  <c r="BK57" i="1" s="1"/>
  <c r="BL57" i="1" s="1"/>
  <c r="BM57" i="1" s="1"/>
  <c r="BN57" i="1" s="1"/>
  <c r="BO57" i="1" s="1"/>
  <c r="AX4" i="1"/>
  <c r="AX55" i="1"/>
  <c r="AY55" i="1" s="1"/>
  <c r="AZ55" i="1" s="1"/>
  <c r="BA55" i="1" s="1"/>
  <c r="BB55" i="1" s="1"/>
  <c r="BC55" i="1" s="1"/>
  <c r="BD55" i="1" s="1"/>
  <c r="BE55" i="1" s="1"/>
  <c r="BF55" i="1" s="1"/>
  <c r="BG55" i="1" s="1"/>
  <c r="BH55" i="1" s="1"/>
  <c r="BI55" i="1" s="1"/>
  <c r="BJ55" i="1" s="1"/>
  <c r="BK55" i="1" s="1"/>
  <c r="BL55" i="1" s="1"/>
  <c r="BM55" i="1" s="1"/>
  <c r="BN55" i="1" s="1"/>
  <c r="BO55" i="1" s="1"/>
  <c r="AP41" i="1"/>
  <c r="AQ41" i="1" s="1"/>
  <c r="AR41" i="1" s="1"/>
  <c r="AS41" i="1" s="1"/>
  <c r="AT41" i="1" s="1"/>
  <c r="AU41" i="1" s="1"/>
  <c r="AV41" i="1" s="1"/>
  <c r="AW41" i="1" s="1"/>
  <c r="AX41" i="1" s="1"/>
  <c r="AY41" i="1" s="1"/>
  <c r="AZ41" i="1" s="1"/>
  <c r="BA41" i="1" s="1"/>
  <c r="BB41" i="1" s="1"/>
  <c r="BC41" i="1" s="1"/>
  <c r="BD41" i="1" s="1"/>
  <c r="BE41" i="1" s="1"/>
  <c r="BF41" i="1" s="1"/>
  <c r="BG41" i="1" s="1"/>
  <c r="BH41" i="1" s="1"/>
  <c r="BI41" i="1" s="1"/>
  <c r="BJ41" i="1" s="1"/>
  <c r="BK41" i="1" s="1"/>
  <c r="BL41" i="1" s="1"/>
  <c r="BM41" i="1" s="1"/>
  <c r="BN41" i="1" s="1"/>
  <c r="BO41" i="1" s="1"/>
  <c r="AP10" i="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AP21" i="1"/>
  <c r="AQ21" i="1" s="1"/>
  <c r="AR21" i="1" s="1"/>
  <c r="AS21" i="1" s="1"/>
  <c r="AT21" i="1" s="1"/>
  <c r="AU21" i="1" s="1"/>
  <c r="AV21" i="1" s="1"/>
  <c r="AW21" i="1" s="1"/>
  <c r="AX21" i="1" s="1"/>
  <c r="AY21" i="1" s="1"/>
  <c r="AZ21" i="1" s="1"/>
  <c r="BA21" i="1" s="1"/>
  <c r="BB21" i="1" s="1"/>
  <c r="BC21" i="1" s="1"/>
  <c r="BD21" i="1" s="1"/>
  <c r="BE21" i="1" s="1"/>
  <c r="BF21" i="1" s="1"/>
  <c r="BG21" i="1" s="1"/>
  <c r="BH21" i="1" s="1"/>
  <c r="BI21" i="1" s="1"/>
  <c r="BJ21" i="1" s="1"/>
  <c r="BK21" i="1" s="1"/>
  <c r="BL21" i="1" s="1"/>
  <c r="BM21" i="1" s="1"/>
  <c r="BN21" i="1" s="1"/>
  <c r="BO21" i="1" s="1"/>
  <c r="AP18" i="1"/>
  <c r="AQ18" i="1" s="1"/>
  <c r="AR18" i="1" s="1"/>
  <c r="AS18" i="1" s="1"/>
  <c r="AT18" i="1" s="1"/>
  <c r="AU18" i="1" s="1"/>
  <c r="AV18" i="1" s="1"/>
  <c r="AW18" i="1" s="1"/>
  <c r="AX18" i="1" s="1"/>
  <c r="AY18" i="1" s="1"/>
  <c r="AZ18" i="1" s="1"/>
  <c r="BA18" i="1" s="1"/>
  <c r="BB18" i="1" s="1"/>
  <c r="BC18" i="1" s="1"/>
  <c r="BD18" i="1" s="1"/>
  <c r="BE18" i="1" s="1"/>
  <c r="BF18" i="1" s="1"/>
  <c r="BG18" i="1" s="1"/>
  <c r="BH18" i="1" s="1"/>
  <c r="BI18" i="1" s="1"/>
  <c r="BJ18" i="1" s="1"/>
  <c r="BK18" i="1" s="1"/>
  <c r="BL18" i="1" s="1"/>
  <c r="BM18" i="1" s="1"/>
  <c r="BN18" i="1" s="1"/>
  <c r="BO18" i="1" s="1"/>
  <c r="AP17" i="1"/>
  <c r="AQ17" i="1" s="1"/>
  <c r="AR17" i="1" s="1"/>
  <c r="AS17" i="1" s="1"/>
  <c r="AT17" i="1" s="1"/>
  <c r="AU17" i="1" s="1"/>
  <c r="AV17" i="1" s="1"/>
  <c r="AW17" i="1" s="1"/>
  <c r="AX17" i="1" s="1"/>
  <c r="AY17" i="1" s="1"/>
  <c r="AZ17" i="1" s="1"/>
  <c r="BA17" i="1" s="1"/>
  <c r="BB17" i="1" s="1"/>
  <c r="BC17" i="1" s="1"/>
  <c r="BD17" i="1" s="1"/>
  <c r="BE17" i="1" s="1"/>
  <c r="BF17" i="1" s="1"/>
  <c r="BG17" i="1" s="1"/>
  <c r="BH17" i="1" s="1"/>
  <c r="BI17" i="1" s="1"/>
  <c r="BJ17" i="1" s="1"/>
  <c r="BK17" i="1" s="1"/>
  <c r="BL17" i="1" s="1"/>
  <c r="BM17" i="1" s="1"/>
  <c r="BN17" i="1" s="1"/>
  <c r="BO17" i="1" s="1"/>
  <c r="AP22" i="1"/>
  <c r="AQ22" i="1" s="1"/>
  <c r="AR22" i="1" s="1"/>
  <c r="AS22" i="1" s="1"/>
  <c r="AT22" i="1" s="1"/>
  <c r="AU22" i="1" s="1"/>
  <c r="AV22" i="1" s="1"/>
  <c r="AW22" i="1" s="1"/>
  <c r="AX22" i="1" s="1"/>
  <c r="AY22" i="1" s="1"/>
  <c r="AZ22" i="1" s="1"/>
  <c r="BA22" i="1" s="1"/>
  <c r="BB22" i="1" s="1"/>
  <c r="BC22" i="1" s="1"/>
  <c r="BD22" i="1" s="1"/>
  <c r="BE22" i="1" s="1"/>
  <c r="BF22" i="1" s="1"/>
  <c r="BG22" i="1" s="1"/>
  <c r="BH22" i="1" s="1"/>
  <c r="BI22" i="1" s="1"/>
  <c r="BJ22" i="1" s="1"/>
  <c r="BK22" i="1" s="1"/>
  <c r="BL22" i="1" s="1"/>
  <c r="BM22" i="1" s="1"/>
  <c r="BN22" i="1" s="1"/>
  <c r="BO22" i="1" s="1"/>
  <c r="AP26" i="1"/>
  <c r="AQ26" i="1" s="1"/>
  <c r="AR26" i="1" s="1"/>
  <c r="AS26" i="1" s="1"/>
  <c r="AT26" i="1" s="1"/>
  <c r="AU26" i="1" s="1"/>
  <c r="AV26" i="1" s="1"/>
  <c r="AW26" i="1" s="1"/>
  <c r="AX26" i="1" s="1"/>
  <c r="AY26" i="1" s="1"/>
  <c r="AZ26" i="1" s="1"/>
  <c r="BA26" i="1" s="1"/>
  <c r="BB26" i="1" s="1"/>
  <c r="BC26" i="1" s="1"/>
  <c r="BD26" i="1" s="1"/>
  <c r="BE26" i="1" s="1"/>
  <c r="BF26" i="1" s="1"/>
  <c r="BG26" i="1" s="1"/>
  <c r="BH26" i="1" s="1"/>
  <c r="BI26" i="1" s="1"/>
  <c r="BJ26" i="1" s="1"/>
  <c r="BK26" i="1" s="1"/>
  <c r="BL26" i="1" s="1"/>
  <c r="BM26" i="1" s="1"/>
  <c r="BN26" i="1" s="1"/>
  <c r="BO26" i="1" s="1"/>
  <c r="AP42" i="1"/>
  <c r="AQ42" i="1" s="1"/>
  <c r="AR42" i="1" s="1"/>
  <c r="AS42" i="1" s="1"/>
  <c r="AT42" i="1" s="1"/>
  <c r="AU42" i="1" s="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AP34" i="1"/>
  <c r="AQ34" i="1" s="1"/>
  <c r="AR34" i="1" s="1"/>
  <c r="AS34" i="1" s="1"/>
  <c r="AT34" i="1" s="1"/>
  <c r="AU34" i="1" s="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AP33" i="1"/>
  <c r="AQ33" i="1" s="1"/>
  <c r="AR33" i="1" s="1"/>
  <c r="AS33" i="1" s="1"/>
  <c r="AT33" i="1" s="1"/>
  <c r="AU33" i="1" s="1"/>
  <c r="AV33" i="1" s="1"/>
  <c r="AW33" i="1" s="1"/>
  <c r="AX33" i="1" s="1"/>
  <c r="AY33" i="1" s="1"/>
  <c r="AZ33" i="1" s="1"/>
  <c r="BA33" i="1" s="1"/>
  <c r="BB33" i="1" s="1"/>
  <c r="BC33" i="1" s="1"/>
  <c r="BD33" i="1" s="1"/>
  <c r="BE33" i="1" s="1"/>
  <c r="BF33" i="1" s="1"/>
  <c r="BG33" i="1" s="1"/>
  <c r="BH33" i="1" s="1"/>
  <c r="BI33" i="1" s="1"/>
  <c r="BJ33" i="1" s="1"/>
  <c r="BK33" i="1" s="1"/>
  <c r="BL33" i="1" s="1"/>
  <c r="BM33" i="1" s="1"/>
  <c r="BN33" i="1" s="1"/>
  <c r="BO33" i="1" s="1"/>
  <c r="AP47" i="1"/>
  <c r="AQ47" i="1" s="1"/>
  <c r="AR47" i="1" s="1"/>
  <c r="AS47" i="1" s="1"/>
  <c r="AT47" i="1" s="1"/>
  <c r="AU47" i="1" s="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AP16" i="1"/>
  <c r="AQ16" i="1" s="1"/>
  <c r="AR16" i="1" s="1"/>
  <c r="AS16" i="1" s="1"/>
  <c r="AT16" i="1" s="1"/>
  <c r="AU16" i="1" s="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B4" i="1"/>
  <c r="BB59" i="1"/>
  <c r="BC59" i="1" s="1"/>
  <c r="BD59" i="1" s="1"/>
  <c r="BE59" i="1" s="1"/>
  <c r="BF59" i="1" s="1"/>
  <c r="BG59" i="1" s="1"/>
  <c r="BH59" i="1" s="1"/>
  <c r="BI59" i="1" s="1"/>
  <c r="BJ59" i="1" s="1"/>
  <c r="BK59" i="1" s="1"/>
  <c r="BL59" i="1" s="1"/>
  <c r="BM59" i="1" s="1"/>
  <c r="BN59" i="1" s="1"/>
  <c r="BO59" i="1" s="1"/>
  <c r="AP13" i="1"/>
  <c r="AQ13" i="1" s="1"/>
  <c r="AR13" i="1" s="1"/>
  <c r="AS13" i="1" s="1"/>
  <c r="AT13" i="1" s="1"/>
  <c r="AU13" i="1" s="1"/>
  <c r="AV13" i="1" s="1"/>
  <c r="AW13" i="1" s="1"/>
  <c r="AX13" i="1" s="1"/>
  <c r="AY13" i="1" s="1"/>
  <c r="AZ13" i="1" s="1"/>
  <c r="BA13" i="1" s="1"/>
  <c r="BB13" i="1" s="1"/>
  <c r="BC13" i="1" s="1"/>
  <c r="BD13" i="1" s="1"/>
  <c r="BE13" i="1" s="1"/>
  <c r="BF13" i="1" s="1"/>
  <c r="BG13" i="1" s="1"/>
  <c r="BH13" i="1" s="1"/>
  <c r="BI13" i="1" s="1"/>
  <c r="BJ13" i="1" s="1"/>
  <c r="BK13" i="1" s="1"/>
  <c r="BL13" i="1" s="1"/>
  <c r="BM13" i="1" s="1"/>
  <c r="BN13" i="1" s="1"/>
  <c r="BO13" i="1" s="1"/>
  <c r="AP27" i="1"/>
  <c r="AQ27" i="1" s="1"/>
  <c r="AR27" i="1" s="1"/>
  <c r="AS27" i="1" s="1"/>
  <c r="AT27" i="1" s="1"/>
  <c r="AU27" i="1" s="1"/>
  <c r="AV27" i="1" s="1"/>
  <c r="AW27" i="1" s="1"/>
  <c r="AX27" i="1" s="1"/>
  <c r="AY27" i="1" s="1"/>
  <c r="AZ27" i="1" s="1"/>
  <c r="BA27" i="1" s="1"/>
  <c r="BB27" i="1" s="1"/>
  <c r="BC27" i="1" s="1"/>
  <c r="BD27" i="1" s="1"/>
  <c r="BE27" i="1" s="1"/>
  <c r="BF27" i="1" s="1"/>
  <c r="BG27" i="1" s="1"/>
  <c r="BH27" i="1" s="1"/>
  <c r="BI27" i="1" s="1"/>
  <c r="BJ27" i="1" s="1"/>
  <c r="BK27" i="1" s="1"/>
  <c r="BL27" i="1" s="1"/>
  <c r="BM27" i="1" s="1"/>
  <c r="BN27" i="1" s="1"/>
  <c r="BO27" i="1" s="1"/>
  <c r="AP12" i="1"/>
  <c r="AQ12" i="1" s="1"/>
  <c r="AR12" i="1" s="1"/>
  <c r="AS12" i="1" s="1"/>
  <c r="AT12" i="1" s="1"/>
  <c r="AU12" i="1" s="1"/>
  <c r="AV12" i="1" s="1"/>
  <c r="AW12" i="1" s="1"/>
  <c r="AX12" i="1" s="1"/>
  <c r="AY12" i="1" s="1"/>
  <c r="AZ12" i="1" s="1"/>
  <c r="BA12" i="1" s="1"/>
  <c r="BB12" i="1" s="1"/>
  <c r="BC12" i="1" s="1"/>
  <c r="BD12" i="1" s="1"/>
  <c r="BE12" i="1" s="1"/>
  <c r="BF12" i="1" s="1"/>
  <c r="BG12" i="1" s="1"/>
  <c r="BH12" i="1" s="1"/>
  <c r="BI12" i="1" s="1"/>
  <c r="BJ12" i="1" s="1"/>
  <c r="BK12" i="1" s="1"/>
  <c r="BL12" i="1" s="1"/>
  <c r="BM12" i="1" s="1"/>
  <c r="BN12" i="1" s="1"/>
  <c r="BO12" i="1" s="1"/>
  <c r="BG4" i="1"/>
  <c r="BG64" i="1"/>
  <c r="BH64" i="1" s="1"/>
  <c r="BI64" i="1" s="1"/>
  <c r="BJ64" i="1" s="1"/>
  <c r="BK64" i="1" s="1"/>
  <c r="BL64" i="1" s="1"/>
  <c r="BM64" i="1" s="1"/>
  <c r="BN64" i="1" s="1"/>
  <c r="BO64" i="1" s="1"/>
  <c r="BB58" i="1"/>
  <c r="BC58" i="1" s="1"/>
  <c r="BD58" i="1" s="1"/>
  <c r="BE58" i="1" s="1"/>
  <c r="BF58" i="1" s="1"/>
  <c r="BG58" i="1" s="1"/>
  <c r="BH58" i="1" s="1"/>
  <c r="BI58" i="1" s="1"/>
  <c r="BJ58" i="1" s="1"/>
  <c r="BK58" i="1" s="1"/>
  <c r="BL58" i="1" s="1"/>
  <c r="BM58" i="1" s="1"/>
  <c r="BN58" i="1" s="1"/>
  <c r="BO58" i="1" s="1"/>
  <c r="BI4" i="1"/>
  <c r="BI66" i="1"/>
  <c r="BJ66" i="1" s="1"/>
  <c r="BK66" i="1" s="1"/>
  <c r="BL66" i="1" s="1"/>
  <c r="BM66" i="1" s="1"/>
  <c r="BN66" i="1" s="1"/>
  <c r="BO66" i="1" s="1"/>
  <c r="BH65" i="1"/>
  <c r="BI65" i="1" s="1"/>
  <c r="BJ65" i="1" s="1"/>
  <c r="BK65" i="1" s="1"/>
  <c r="BL65" i="1" s="1"/>
  <c r="BM65" i="1" s="1"/>
  <c r="BN65" i="1" s="1"/>
  <c r="BO65" i="1" s="1"/>
  <c r="BH4" i="1"/>
  <c r="AP46" i="1"/>
  <c r="AQ46" i="1" s="1"/>
  <c r="AR46" i="1" s="1"/>
  <c r="AS46" i="1" s="1"/>
  <c r="AT46" i="1" s="1"/>
  <c r="AU46" i="1" s="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AP4" i="1"/>
  <c r="AP19" i="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AP31" i="1"/>
  <c r="AQ31" i="1" s="1"/>
  <c r="AR31" i="1" s="1"/>
  <c r="AS31" i="1" s="1"/>
  <c r="AT31" i="1" s="1"/>
  <c r="AU31" i="1" s="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AP11" i="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AP45" i="1"/>
  <c r="AQ45" i="1" s="1"/>
  <c r="AR45" i="1" s="1"/>
  <c r="AS45" i="1" s="1"/>
  <c r="AT45" i="1" s="1"/>
  <c r="AU45" i="1" s="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AP15" i="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AP35" i="1"/>
  <c r="AQ35" i="1" s="1"/>
  <c r="AR35" i="1" s="1"/>
  <c r="AS35" i="1" s="1"/>
  <c r="AT35" i="1" s="1"/>
  <c r="AU35" i="1" s="1"/>
  <c r="AV35" i="1" s="1"/>
  <c r="AW35" i="1" s="1"/>
  <c r="AX35" i="1" s="1"/>
  <c r="AY35" i="1" s="1"/>
  <c r="AZ35" i="1" s="1"/>
  <c r="BA35" i="1" s="1"/>
  <c r="BB35" i="1" s="1"/>
  <c r="BC35" i="1" s="1"/>
  <c r="BD35" i="1" s="1"/>
  <c r="BE35" i="1" s="1"/>
  <c r="BF35" i="1" s="1"/>
  <c r="BG35" i="1" s="1"/>
  <c r="BH35" i="1" s="1"/>
  <c r="BI35" i="1" s="1"/>
  <c r="BJ35" i="1" s="1"/>
  <c r="BK35" i="1" s="1"/>
  <c r="BL35" i="1" s="1"/>
  <c r="BM35" i="1" s="1"/>
  <c r="BN35" i="1" s="1"/>
  <c r="BO35" i="1" s="1"/>
  <c r="AP43" i="1"/>
  <c r="AQ43" i="1" s="1"/>
  <c r="AR43" i="1" s="1"/>
  <c r="AS43" i="1" s="1"/>
  <c r="AT43" i="1" s="1"/>
  <c r="AU43" i="1" s="1"/>
  <c r="AV43" i="1" s="1"/>
  <c r="AW43" i="1" s="1"/>
  <c r="AX43" i="1" s="1"/>
  <c r="AY43" i="1" s="1"/>
  <c r="AZ43" i="1" s="1"/>
  <c r="BA43" i="1" s="1"/>
  <c r="BB43" i="1" s="1"/>
  <c r="BC43" i="1" s="1"/>
  <c r="BD43" i="1" s="1"/>
  <c r="BE43" i="1" s="1"/>
  <c r="BF43" i="1" s="1"/>
  <c r="BG43" i="1" s="1"/>
  <c r="BH43" i="1" s="1"/>
  <c r="BI43" i="1" s="1"/>
  <c r="BJ43" i="1" s="1"/>
  <c r="BK43" i="1" s="1"/>
  <c r="BL43" i="1" s="1"/>
  <c r="BM43" i="1" s="1"/>
  <c r="BN43" i="1" s="1"/>
  <c r="BO43" i="1" s="1"/>
  <c r="AP9" i="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AP39" i="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AP44" i="1"/>
  <c r="AQ44" i="1" s="1"/>
  <c r="AR44" i="1" s="1"/>
  <c r="AS44" i="1" s="1"/>
  <c r="AT44" i="1" s="1"/>
  <c r="AU44" i="1" s="1"/>
  <c r="AV44" i="1" s="1"/>
  <c r="AW44" i="1" s="1"/>
  <c r="AX44" i="1" s="1"/>
  <c r="AY44" i="1" s="1"/>
  <c r="AZ44" i="1" s="1"/>
  <c r="BA44" i="1" s="1"/>
  <c r="BB44" i="1" s="1"/>
  <c r="BC44" i="1" s="1"/>
  <c r="BD44" i="1" s="1"/>
  <c r="BE44" i="1" s="1"/>
  <c r="BF44" i="1" s="1"/>
  <c r="BG44" i="1" s="1"/>
  <c r="BH44" i="1" s="1"/>
  <c r="BI44" i="1" s="1"/>
  <c r="BJ44" i="1" s="1"/>
  <c r="BK44" i="1" s="1"/>
  <c r="BL44" i="1" s="1"/>
  <c r="BM44" i="1" s="1"/>
  <c r="BN44" i="1" s="1"/>
  <c r="BO44" i="1" s="1"/>
  <c r="AP30" i="1"/>
  <c r="AQ30" i="1" s="1"/>
  <c r="AR30" i="1" s="1"/>
  <c r="AS30" i="1" s="1"/>
  <c r="AT30" i="1" s="1"/>
  <c r="AU30" i="1" s="1"/>
  <c r="AV30" i="1" s="1"/>
  <c r="AW30" i="1" s="1"/>
  <c r="AX30" i="1" s="1"/>
  <c r="AY30" i="1" s="1"/>
  <c r="AZ30" i="1" s="1"/>
  <c r="BA30" i="1" s="1"/>
  <c r="BB30" i="1" s="1"/>
  <c r="BC30" i="1" s="1"/>
  <c r="BD30" i="1" s="1"/>
  <c r="BE30" i="1" s="1"/>
  <c r="BF30" i="1" s="1"/>
  <c r="BG30" i="1" s="1"/>
  <c r="BH30" i="1" s="1"/>
  <c r="BI30" i="1" s="1"/>
  <c r="BJ30" i="1" s="1"/>
  <c r="BK30" i="1" s="1"/>
  <c r="BL30" i="1" s="1"/>
  <c r="BM30" i="1" s="1"/>
  <c r="BN30" i="1" s="1"/>
  <c r="BO30" i="1" s="1"/>
  <c r="AP25" i="1"/>
  <c r="AQ25" i="1" s="1"/>
  <c r="AR25" i="1" s="1"/>
  <c r="AS25" i="1" s="1"/>
  <c r="AT25" i="1" s="1"/>
  <c r="AU25" i="1" s="1"/>
  <c r="AV25" i="1" s="1"/>
  <c r="AW25" i="1" s="1"/>
  <c r="AX25" i="1" s="1"/>
  <c r="AY25" i="1" s="1"/>
  <c r="AZ25" i="1" s="1"/>
  <c r="BA25" i="1" s="1"/>
  <c r="BB25" i="1" s="1"/>
  <c r="BC25" i="1" s="1"/>
  <c r="BD25" i="1" s="1"/>
  <c r="BE25" i="1" s="1"/>
  <c r="BF25" i="1" s="1"/>
  <c r="BG25" i="1" s="1"/>
  <c r="BH25" i="1" s="1"/>
  <c r="BI25" i="1" s="1"/>
  <c r="BJ25" i="1" s="1"/>
  <c r="BK25" i="1" s="1"/>
  <c r="BL25" i="1" s="1"/>
  <c r="BM25" i="1" s="1"/>
  <c r="BN25" i="1" s="1"/>
  <c r="BO25" i="1" s="1"/>
  <c r="AP20" i="1"/>
  <c r="AQ20" i="1" s="1"/>
  <c r="AR20" i="1" s="1"/>
  <c r="AS20" i="1" s="1"/>
  <c r="AT20" i="1" s="1"/>
  <c r="AU20" i="1" s="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AP28" i="1"/>
  <c r="AQ28" i="1" s="1"/>
  <c r="AR28" i="1" s="1"/>
  <c r="AS28" i="1" s="1"/>
  <c r="AT28" i="1" s="1"/>
  <c r="AU28" i="1" s="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AP38" i="1"/>
  <c r="AQ38" i="1" s="1"/>
  <c r="AR38" i="1" s="1"/>
  <c r="AS38" i="1" s="1"/>
  <c r="AT38" i="1" s="1"/>
  <c r="AU38" i="1" s="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AP24" i="1"/>
  <c r="AQ24" i="1" s="1"/>
  <c r="AR24" i="1" s="1"/>
  <c r="AS24" i="1" s="1"/>
  <c r="AT24" i="1" s="1"/>
  <c r="AU24" i="1" s="1"/>
  <c r="AV24" i="1" s="1"/>
  <c r="AW24" i="1" s="1"/>
  <c r="AX24" i="1" s="1"/>
  <c r="AY24" i="1" s="1"/>
  <c r="AZ24" i="1" s="1"/>
  <c r="BA24" i="1" s="1"/>
  <c r="BB24" i="1" s="1"/>
  <c r="BC24" i="1" s="1"/>
  <c r="BD24" i="1" s="1"/>
  <c r="BE24" i="1" s="1"/>
  <c r="BF24" i="1" s="1"/>
  <c r="BG24" i="1" s="1"/>
  <c r="BH24" i="1" s="1"/>
  <c r="BI24" i="1" s="1"/>
  <c r="BJ24" i="1" s="1"/>
  <c r="BK24" i="1" s="1"/>
  <c r="BL24" i="1" s="1"/>
  <c r="BM24" i="1" s="1"/>
  <c r="BN24" i="1" s="1"/>
  <c r="BO24" i="1" s="1"/>
  <c r="AP32" i="1"/>
  <c r="AQ32" i="1" s="1"/>
  <c r="AR32" i="1" s="1"/>
  <c r="AS32" i="1" s="1"/>
  <c r="AT32" i="1" s="1"/>
  <c r="AU32" i="1" s="1"/>
  <c r="AV32" i="1" s="1"/>
  <c r="AW32" i="1" s="1"/>
  <c r="AX32" i="1" s="1"/>
  <c r="AY32" i="1" s="1"/>
  <c r="AZ32" i="1" s="1"/>
  <c r="BA32" i="1" s="1"/>
  <c r="BB32" i="1" s="1"/>
  <c r="BC32" i="1" s="1"/>
  <c r="BD32" i="1" s="1"/>
  <c r="BE32" i="1" s="1"/>
  <c r="BF32" i="1" s="1"/>
  <c r="BG32" i="1" s="1"/>
  <c r="BH32" i="1" s="1"/>
  <c r="BI32" i="1" s="1"/>
  <c r="BJ32" i="1" s="1"/>
  <c r="BK32" i="1" s="1"/>
  <c r="BL32" i="1" s="1"/>
  <c r="BM32" i="1" s="1"/>
  <c r="BN32" i="1" s="1"/>
  <c r="BO32" i="1" s="1"/>
  <c r="AP37" i="1"/>
  <c r="AQ37" i="1" s="1"/>
  <c r="AR37" i="1" s="1"/>
  <c r="AS37" i="1" s="1"/>
  <c r="AT37" i="1" s="1"/>
  <c r="AU37" i="1" s="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AW4" i="1"/>
  <c r="AW54" i="1"/>
  <c r="AX54" i="1" s="1"/>
  <c r="AY54" i="1" s="1"/>
  <c r="AZ54" i="1" s="1"/>
  <c r="BA54" i="1" s="1"/>
  <c r="BB54" i="1" s="1"/>
  <c r="BC54" i="1" s="1"/>
  <c r="BD54" i="1" s="1"/>
  <c r="BE54" i="1" s="1"/>
  <c r="BF54" i="1" s="1"/>
  <c r="BG54" i="1" s="1"/>
  <c r="BH54" i="1" s="1"/>
  <c r="BI54" i="1" s="1"/>
  <c r="BJ54" i="1" s="1"/>
  <c r="BK54" i="1" s="1"/>
  <c r="BL54" i="1" s="1"/>
  <c r="BM54" i="1" s="1"/>
  <c r="BN54" i="1" s="1"/>
  <c r="BO54" i="1" s="1"/>
  <c r="BN4" i="1"/>
  <c r="BN71" i="1"/>
  <c r="BO71" i="1" s="1"/>
  <c r="AP40" i="1"/>
  <c r="AQ40" i="1" s="1"/>
  <c r="AR40" i="1" s="1"/>
  <c r="AS40" i="1" s="1"/>
  <c r="AT40" i="1" s="1"/>
  <c r="AU40" i="1" s="1"/>
  <c r="AV40" i="1" s="1"/>
  <c r="AW40" i="1" s="1"/>
  <c r="AX40" i="1" s="1"/>
  <c r="AY40" i="1" s="1"/>
  <c r="AZ40" i="1" s="1"/>
  <c r="BA40" i="1" s="1"/>
  <c r="BB40" i="1" s="1"/>
  <c r="BC40" i="1" s="1"/>
  <c r="BD40" i="1" s="1"/>
  <c r="BE40" i="1" s="1"/>
  <c r="BF40" i="1" s="1"/>
  <c r="BG40" i="1" s="1"/>
  <c r="BH40" i="1" s="1"/>
  <c r="BI40" i="1" s="1"/>
  <c r="BJ40" i="1" s="1"/>
  <c r="BK40" i="1" s="1"/>
  <c r="BL40" i="1" s="1"/>
  <c r="BM40" i="1" s="1"/>
  <c r="BN40" i="1" s="1"/>
  <c r="BO40" i="1" s="1"/>
  <c r="AP8" i="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G63" i="1"/>
  <c r="BH63" i="1" s="1"/>
  <c r="BI63" i="1" s="1"/>
  <c r="BJ63" i="1" s="1"/>
  <c r="BK63" i="1" s="1"/>
  <c r="BL63" i="1" s="1"/>
  <c r="BM63" i="1" s="1"/>
  <c r="BN63" i="1" s="1"/>
  <c r="BO63" i="1" s="1"/>
  <c r="BF4" i="1"/>
  <c r="D70" i="3"/>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BP6" i="1"/>
  <c r="BL69" i="1"/>
  <c r="BM69" i="1" s="1"/>
  <c r="BN69" i="1" s="1"/>
  <c r="BO69" i="1" s="1"/>
  <c r="BD61" i="1"/>
  <c r="BE61" i="1" s="1"/>
  <c r="BF61" i="1" s="1"/>
  <c r="BG61" i="1" s="1"/>
  <c r="BH61" i="1" s="1"/>
  <c r="BI61" i="1" s="1"/>
  <c r="BJ61" i="1" s="1"/>
  <c r="BK61" i="1" s="1"/>
  <c r="BL61" i="1" s="1"/>
  <c r="BM61" i="1" s="1"/>
  <c r="BN61" i="1" s="1"/>
  <c r="BO61" i="1" s="1"/>
  <c r="BM4" i="1"/>
  <c r="BM70" i="1"/>
  <c r="BN70" i="1" s="1"/>
  <c r="BO70" i="1" s="1"/>
  <c r="BP70" i="1" l="1"/>
  <c r="BP29" i="1"/>
  <c r="BP4" i="1"/>
  <c r="B69" i="3"/>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P8" i="1"/>
  <c r="BP20" i="1"/>
  <c r="BP19" i="1"/>
  <c r="BP64" i="1"/>
  <c r="BP47" i="1"/>
  <c r="BP21" i="1"/>
  <c r="BP54" i="1"/>
  <c r="BP25" i="1"/>
  <c r="BP9" i="1"/>
  <c r="BP59" i="1"/>
  <c r="BP33" i="1"/>
  <c r="BP10" i="1"/>
  <c r="BP57" i="1"/>
  <c r="BP23" i="1"/>
  <c r="BP52" i="1"/>
  <c r="BP60" i="1"/>
  <c r="BP68" i="1"/>
  <c r="BP53" i="1"/>
  <c r="BP61" i="1"/>
  <c r="BP40" i="1"/>
  <c r="BP38" i="1"/>
  <c r="BP30" i="1"/>
  <c r="BP43" i="1"/>
  <c r="BP11" i="1"/>
  <c r="BP46" i="1"/>
  <c r="BP12" i="1"/>
  <c r="BP34" i="1"/>
  <c r="BP17" i="1"/>
  <c r="BP41" i="1"/>
  <c r="BP62" i="1"/>
  <c r="BP48" i="1"/>
  <c r="BP73" i="1"/>
  <c r="BP72" i="1"/>
  <c r="BP32" i="1"/>
  <c r="BP39" i="1"/>
  <c r="BP15" i="1"/>
  <c r="BP65" i="1"/>
  <c r="BP13" i="1"/>
  <c r="BP26" i="1"/>
  <c r="BP36" i="1"/>
  <c r="BP56" i="1"/>
  <c r="BP24" i="1"/>
  <c r="BP45" i="1"/>
  <c r="BP66" i="1"/>
  <c r="BP22" i="1"/>
  <c r="BP69" i="1"/>
  <c r="BP63" i="1"/>
  <c r="BP71" i="1"/>
  <c r="BP37" i="1"/>
  <c r="BP28" i="1"/>
  <c r="BP44" i="1"/>
  <c r="BP35" i="1"/>
  <c r="BP31" i="1"/>
  <c r="BP58" i="1"/>
  <c r="BP27" i="1"/>
  <c r="BP16" i="1"/>
  <c r="BP42" i="1"/>
  <c r="BP18" i="1"/>
  <c r="BP55" i="1"/>
  <c r="BP50" i="1"/>
  <c r="BP49" i="1"/>
  <c r="BP67" i="1"/>
  <c r="BP51" i="1"/>
  <c r="BP14" i="1"/>
</calcChain>
</file>

<file path=xl/comments1.xml><?xml version="1.0" encoding="utf-8"?>
<comments xmlns="http://schemas.openxmlformats.org/spreadsheetml/2006/main">
  <authors>
    <author>IPAO</author>
  </authors>
  <commentList>
    <comment ref="A1" authorId="0" shapeId="0">
      <text>
        <r>
          <rPr>
            <b/>
            <sz val="8"/>
            <color indexed="81"/>
            <rFont val="Tahoma"/>
            <family val="2"/>
          </rPr>
          <t>*NOTE:  This "new start" index should be appropriately used.  It is intended to estimate escalation when contractor forward pricing rates are not known.  It should not be used if better (contractual) information is available.  This index should be used for new R&amp;D developments only and does not apply to either operations or support service contractor costs!</t>
        </r>
        <r>
          <rPr>
            <sz val="8"/>
            <color indexed="81"/>
            <rFont val="Tahoma"/>
            <family val="2"/>
          </rPr>
          <t xml:space="preserve">
</t>
        </r>
      </text>
    </comment>
  </commentList>
</comments>
</file>

<file path=xl/comments2.xml><?xml version="1.0" encoding="utf-8"?>
<comments xmlns="http://schemas.openxmlformats.org/spreadsheetml/2006/main">
  <authors>
    <author>cdhunt</author>
  </authors>
  <commentList>
    <comment ref="C1" authorId="0" shapeId="0">
      <text>
        <r>
          <rPr>
            <b/>
            <sz val="9"/>
            <color indexed="81"/>
            <rFont val="Tahoma"/>
            <family val="2"/>
          </rPr>
          <t>cdhunt:</t>
        </r>
        <r>
          <rPr>
            <sz val="9"/>
            <color indexed="81"/>
            <rFont val="Tahoma"/>
            <family val="2"/>
          </rPr>
          <t xml:space="preserve">
data from Global Insight Categories 2015 for 2016.xlsx</t>
        </r>
      </text>
    </comment>
  </commentList>
</comments>
</file>

<file path=xl/sharedStrings.xml><?xml version="1.0" encoding="utf-8"?>
<sst xmlns="http://schemas.openxmlformats.org/spreadsheetml/2006/main" count="93" uniqueCount="91">
  <si>
    <t>YEAR</t>
  </si>
  <si>
    <t xml:space="preserve">TQ </t>
  </si>
  <si>
    <t>Note:</t>
  </si>
  <si>
    <t>INFL.RATE</t>
  </si>
  <si>
    <t>for out years</t>
  </si>
  <si>
    <t xml:space="preserve"> </t>
  </si>
  <si>
    <t>FROM</t>
  </si>
  <si>
    <t>FROM 1959</t>
  </si>
  <si>
    <t>FROM 1960</t>
  </si>
  <si>
    <t>FROM 1961</t>
  </si>
  <si>
    <t>FROM 1962</t>
  </si>
  <si>
    <t>FROM 1963</t>
  </si>
  <si>
    <t>FROM 1964</t>
  </si>
  <si>
    <t>FROM 1965</t>
  </si>
  <si>
    <t>FROM 1966</t>
  </si>
  <si>
    <t>FROM 1967</t>
  </si>
  <si>
    <t>FROM 1968</t>
  </si>
  <si>
    <t>FROM 1969</t>
  </si>
  <si>
    <t>FROM 1970</t>
  </si>
  <si>
    <t>FROM 1971</t>
  </si>
  <si>
    <t>FROM 1972</t>
  </si>
  <si>
    <t>FROM 1973</t>
  </si>
  <si>
    <t>FROM 1974</t>
  </si>
  <si>
    <t>FROM 1975</t>
  </si>
  <si>
    <t>FROM 1976</t>
  </si>
  <si>
    <t>TQ</t>
  </si>
  <si>
    <t>FROM 1977</t>
  </si>
  <si>
    <t>FROM 1978</t>
  </si>
  <si>
    <t>FROM 1979</t>
  </si>
  <si>
    <t>FROM 1980</t>
  </si>
  <si>
    <t>FROM 1981</t>
  </si>
  <si>
    <t>FROM 1982</t>
  </si>
  <si>
    <t>FROM 1983</t>
  </si>
  <si>
    <t>FROM 1984</t>
  </si>
  <si>
    <t>FROM 1985</t>
  </si>
  <si>
    <t>FROM 1986</t>
  </si>
  <si>
    <t>FROM 1987</t>
  </si>
  <si>
    <t>FROM 1988</t>
  </si>
  <si>
    <t>FROM 1989</t>
  </si>
  <si>
    <t>FROM 1990</t>
  </si>
  <si>
    <t>FROM 1991</t>
  </si>
  <si>
    <t>FROM 1992</t>
  </si>
  <si>
    <t>FROM 1993</t>
  </si>
  <si>
    <t>FROM 1994</t>
  </si>
  <si>
    <t>FROM 1995</t>
  </si>
  <si>
    <t>FROM 1996</t>
  </si>
  <si>
    <t>FROM 1997</t>
  </si>
  <si>
    <t>FROM 1998</t>
  </si>
  <si>
    <t>FROM 1999</t>
  </si>
  <si>
    <t>FROM 2000</t>
  </si>
  <si>
    <t>FROM 2001</t>
  </si>
  <si>
    <t>FROM 2002</t>
  </si>
  <si>
    <t>FROM 2003</t>
  </si>
  <si>
    <t>FROM 2004</t>
  </si>
  <si>
    <t>FROM 2005</t>
  </si>
  <si>
    <t>FROM TQ</t>
  </si>
  <si>
    <t>FROM 2006</t>
  </si>
  <si>
    <t>FROM 2007</t>
  </si>
  <si>
    <t>FROM 2008</t>
  </si>
  <si>
    <t>FROM 2009</t>
  </si>
  <si>
    <t>FROM 2010</t>
  </si>
  <si>
    <t>FROM 2011</t>
  </si>
  <si>
    <t>FROM 2012</t>
  </si>
  <si>
    <t>FROM 2013</t>
  </si>
  <si>
    <t>FROM 2014</t>
  </si>
  <si>
    <t>FROM 2015</t>
  </si>
  <si>
    <t>FROM 2016</t>
  </si>
  <si>
    <t>FACTORS</t>
  </si>
  <si>
    <t>FROM 2017</t>
  </si>
  <si>
    <t>All,</t>
  </si>
  <si>
    <t>FROM 2018</t>
  </si>
  <si>
    <t>FROM 2019</t>
  </si>
  <si>
    <t>FROM 2020</t>
  </si>
  <si>
    <t>FROM 2021</t>
  </si>
  <si>
    <t>Incorporates actuals through June 2011</t>
  </si>
  <si>
    <t>Inflation Rate</t>
  </si>
  <si>
    <t>FROM 2022</t>
  </si>
  <si>
    <t>Charles Hunt</t>
  </si>
  <si>
    <t>FROM 2023</t>
  </si>
  <si>
    <t>Year</t>
  </si>
  <si>
    <t>Amount</t>
  </si>
  <si>
    <t>From</t>
  </si>
  <si>
    <t>To</t>
  </si>
  <si>
    <t>Lookup Table</t>
  </si>
  <si>
    <t>Note to User:  Do not Edit</t>
  </si>
  <si>
    <t>NASA NEW START INFLATION INDEX--(ACTUALS THRU September 2014)</t>
  </si>
  <si>
    <t>FROM 2024</t>
  </si>
  <si>
    <t>Data through September 2015</t>
  </si>
  <si>
    <t>FROM 2025</t>
  </si>
  <si>
    <t>NASA FY15 Inflation Tables - to be utilized in FY16</t>
  </si>
  <si>
    <t xml:space="preserve">The inflation tables are provided for the purposes of estimating new efforts and for normalizing historical cost from prior missions.  These factors should NOT be used to estimate NASA CS personnel costs nor should they be used if you have a contract in place.  DCAA approved forward pricing indices should be used for all efforts that are already under contract.  
Please use the Inflation Table tab as the primary resource.  To help facilitate analysis, we are not locking the spreadsheet.  This that said, please take caution when doing any editing to this spreadsheet.  Do not edit or tamper with any hidden tabs.  Lastly, the Historical Inflation tab is provided as reference only, please use the the FY15 Inflation Tables as 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</si>
</sst>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00"/>
  </numFmts>
  <fonts count="17" x14ac:knownFonts="1">
    <font>
      <sz val="10"/>
      <name val="Courier"/>
    </font>
    <font>
      <sz val="10"/>
      <name val="Helv"/>
    </font>
    <font>
      <sz val="8"/>
      <name val="Helv"/>
    </font>
    <font>
      <u/>
      <sz val="8"/>
      <name val="Helv"/>
    </font>
    <font>
      <b/>
      <sz val="8"/>
      <name val="Helv"/>
    </font>
    <font>
      <b/>
      <u/>
      <sz val="8"/>
      <name val="Helv"/>
    </font>
    <font>
      <sz val="8"/>
      <color indexed="43"/>
      <name val="Helv"/>
    </font>
    <font>
      <b/>
      <sz val="10"/>
      <name val="Courier"/>
      <family val="3"/>
    </font>
    <font>
      <sz val="8"/>
      <color indexed="8"/>
      <name val="Helv"/>
    </font>
    <font>
      <sz val="8"/>
      <color indexed="81"/>
      <name val="Tahoma"/>
      <family val="2"/>
    </font>
    <font>
      <b/>
      <sz val="8"/>
      <color indexed="81"/>
      <name val="Tahoma"/>
      <family val="2"/>
    </font>
    <font>
      <sz val="8"/>
      <name val="Courier"/>
      <family val="3"/>
    </font>
    <font>
      <sz val="10"/>
      <name val="Arial"/>
      <family val="2"/>
    </font>
    <font>
      <sz val="9"/>
      <color indexed="81"/>
      <name val="Tahoma"/>
      <family val="2"/>
    </font>
    <font>
      <b/>
      <sz val="9"/>
      <color indexed="81"/>
      <name val="Tahoma"/>
      <family val="2"/>
    </font>
    <font>
      <sz val="10"/>
      <name val="Courier"/>
      <family val="3"/>
    </font>
    <font>
      <sz val="20"/>
      <color rgb="FFFF0000"/>
      <name val="Courier"/>
      <family val="3"/>
    </font>
  </fonts>
  <fills count="9">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indexed="14"/>
        <bgColor indexed="64"/>
      </patternFill>
    </fill>
    <fill>
      <patternFill patternType="solid">
        <fgColor indexed="42"/>
        <bgColor indexed="64"/>
      </patternFill>
    </fill>
    <fill>
      <patternFill patternType="solid">
        <fgColor theme="0"/>
        <bgColor indexed="64"/>
      </patternFill>
    </fill>
  </fills>
  <borders count="2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 fontId="1" fillId="0" borderId="0" applyFont="0" applyFill="0" applyBorder="0" applyAlignment="0" applyProtection="0"/>
    <xf numFmtId="164" fontId="3" fillId="0" borderId="0" applyNumberFormat="0" applyAlignment="0" applyProtection="0">
      <alignment horizontal="center"/>
    </xf>
  </cellStyleXfs>
  <cellXfs count="110">
    <xf numFmtId="0" fontId="0" fillId="0" borderId="0" xfId="0"/>
    <xf numFmtId="164" fontId="4" fillId="2" borderId="1" xfId="0" applyNumberFormat="1" applyFont="1" applyFill="1" applyBorder="1" applyAlignment="1">
      <alignment horizontal="center"/>
    </xf>
    <xf numFmtId="1" fontId="8" fillId="0" borderId="0" xfId="0" applyNumberFormat="1" applyFont="1" applyFill="1" applyBorder="1"/>
    <xf numFmtId="164" fontId="8" fillId="0" borderId="0" xfId="0" applyNumberFormat="1" applyFont="1" applyFill="1" applyBorder="1"/>
    <xf numFmtId="1" fontId="8" fillId="0" borderId="0" xfId="0" applyNumberFormat="1" applyFont="1" applyFill="1" applyBorder="1" applyAlignment="1">
      <alignment horizontal="right"/>
    </xf>
    <xf numFmtId="167" fontId="0" fillId="0" borderId="0" xfId="0" applyNumberFormat="1"/>
    <xf numFmtId="0" fontId="4" fillId="2" borderId="1" xfId="0" applyNumberFormat="1" applyFont="1" applyFill="1" applyBorder="1"/>
    <xf numFmtId="0" fontId="7" fillId="2" borderId="0" xfId="0" applyNumberFormat="1" applyFont="1" applyFill="1" applyBorder="1"/>
    <xf numFmtId="0" fontId="4" fillId="2" borderId="2" xfId="0" applyNumberFormat="1" applyFont="1" applyFill="1" applyBorder="1"/>
    <xf numFmtId="0" fontId="4" fillId="2" borderId="0" xfId="0" applyNumberFormat="1" applyFont="1" applyFill="1" applyBorder="1"/>
    <xf numFmtId="0" fontId="2" fillId="2" borderId="1" xfId="0" applyNumberFormat="1" applyFont="1" applyFill="1" applyBorder="1"/>
    <xf numFmtId="0" fontId="2" fillId="2" borderId="0" xfId="0" applyNumberFormat="1" applyFont="1" applyFill="1" applyBorder="1"/>
    <xf numFmtId="0" fontId="2" fillId="2" borderId="2" xfId="0" applyNumberFormat="1" applyFont="1" applyFill="1" applyBorder="1"/>
    <xf numFmtId="0" fontId="2" fillId="2" borderId="3" xfId="0" applyNumberFormat="1" applyFont="1" applyFill="1" applyBorder="1"/>
    <xf numFmtId="0" fontId="2" fillId="2" borderId="4" xfId="0" applyNumberFormat="1" applyFont="1" applyFill="1" applyBorder="1"/>
    <xf numFmtId="0" fontId="6" fillId="2" borderId="3" xfId="0" applyNumberFormat="1" applyFont="1" applyFill="1" applyBorder="1"/>
    <xf numFmtId="0" fontId="6" fillId="2" borderId="4" xfId="0" applyNumberFormat="1" applyFont="1" applyFill="1" applyBorder="1"/>
    <xf numFmtId="0" fontId="4" fillId="2" borderId="3" xfId="0" applyNumberFormat="1" applyFont="1" applyFill="1" applyBorder="1"/>
    <xf numFmtId="0" fontId="6" fillId="2" borderId="2" xfId="0" applyNumberFormat="1" applyFont="1" applyFill="1" applyBorder="1"/>
    <xf numFmtId="165" fontId="4" fillId="2" borderId="1" xfId="0" applyNumberFormat="1" applyFont="1" applyFill="1" applyBorder="1" applyAlignment="1">
      <alignment horizontal="center"/>
    </xf>
    <xf numFmtId="165" fontId="4" fillId="2" borderId="2" xfId="0" applyNumberFormat="1" applyFont="1" applyFill="1" applyBorder="1" applyAlignment="1">
      <alignment horizontal="center"/>
    </xf>
    <xf numFmtId="165" fontId="4" fillId="2" borderId="0" xfId="0" applyNumberFormat="1" applyFont="1" applyFill="1" applyBorder="1" applyAlignment="1">
      <alignment horizontal="center"/>
    </xf>
    <xf numFmtId="0" fontId="5" fillId="2" borderId="1" xfId="2" applyNumberFormat="1" applyFont="1" applyFill="1" applyBorder="1" applyAlignment="1">
      <alignment horizontal="center"/>
    </xf>
    <xf numFmtId="0" fontId="5" fillId="2" borderId="2" xfId="2" applyNumberFormat="1" applyFont="1" applyFill="1" applyBorder="1" applyAlignment="1" applyProtection="1">
      <alignment horizontal="center"/>
      <protection locked="0"/>
    </xf>
    <xf numFmtId="0" fontId="4" fillId="2" borderId="0"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0"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2" fillId="2" borderId="2" xfId="0" applyNumberFormat="1" applyFont="1" applyFill="1" applyBorder="1" applyAlignment="1">
      <alignment horizontal="center"/>
    </xf>
    <xf numFmtId="0" fontId="2" fillId="2" borderId="5" xfId="0" applyNumberFormat="1" applyFont="1" applyFill="1" applyBorder="1" applyAlignment="1">
      <alignment horizontal="center"/>
    </xf>
    <xf numFmtId="164" fontId="2" fillId="2" borderId="3" xfId="0" applyNumberFormat="1" applyFont="1" applyFill="1" applyBorder="1" applyAlignment="1">
      <alignment horizontal="center"/>
    </xf>
    <xf numFmtId="0" fontId="2" fillId="2" borderId="3" xfId="0" applyNumberFormat="1" applyFont="1" applyFill="1" applyBorder="1" applyAlignment="1">
      <alignment horizontal="center"/>
    </xf>
    <xf numFmtId="0" fontId="2" fillId="2" borderId="4" xfId="0" applyNumberFormat="1" applyFont="1" applyFill="1" applyBorder="1" applyAlignment="1">
      <alignment horizontal="center"/>
    </xf>
    <xf numFmtId="0" fontId="4" fillId="2" borderId="5" xfId="0" applyNumberFormat="1" applyFont="1" applyFill="1" applyBorder="1" applyAlignment="1">
      <alignment horizontal="center"/>
    </xf>
    <xf numFmtId="0" fontId="6" fillId="2" borderId="3" xfId="0" applyNumberFormat="1" applyFont="1" applyFill="1" applyBorder="1" applyAlignment="1">
      <alignment horizontal="center"/>
    </xf>
    <xf numFmtId="0" fontId="6" fillId="2" borderId="4" xfId="0" applyNumberFormat="1" applyFont="1" applyFill="1" applyBorder="1" applyAlignment="1">
      <alignment horizontal="center"/>
    </xf>
    <xf numFmtId="0" fontId="4" fillId="2" borderId="3" xfId="0" applyNumberFormat="1" applyFont="1" applyFill="1" applyBorder="1" applyAlignment="1">
      <alignment horizontal="center"/>
    </xf>
    <xf numFmtId="0" fontId="6" fillId="2" borderId="2" xfId="0" applyNumberFormat="1" applyFont="1" applyFill="1" applyBorder="1" applyAlignment="1">
      <alignment horizontal="center"/>
    </xf>
    <xf numFmtId="0" fontId="2" fillId="2" borderId="0"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2" borderId="4" xfId="0" applyNumberFormat="1" applyFont="1" applyFill="1" applyBorder="1" applyAlignment="1">
      <alignment horizontal="center"/>
    </xf>
    <xf numFmtId="164" fontId="2" fillId="2" borderId="0" xfId="0" applyNumberFormat="1" applyFont="1" applyFill="1" applyBorder="1" applyAlignment="1">
      <alignment horizontal="center"/>
    </xf>
    <xf numFmtId="0" fontId="4" fillId="2" borderId="3" xfId="0" applyNumberFormat="1" applyFont="1" applyFill="1" applyBorder="1" applyAlignment="1"/>
    <xf numFmtId="0" fontId="4" fillId="2" borderId="0" xfId="0" applyNumberFormat="1" applyFont="1" applyFill="1" applyBorder="1" applyAlignment="1"/>
    <xf numFmtId="0" fontId="4" fillId="2" borderId="0" xfId="0" applyNumberFormat="1" applyFont="1" applyFill="1" applyBorder="1" applyAlignment="1">
      <alignment horizontal="left"/>
    </xf>
    <xf numFmtId="0" fontId="7" fillId="2" borderId="0" xfId="0" applyNumberFormat="1" applyFont="1" applyFill="1" applyBorder="1" applyAlignment="1">
      <alignment horizontal="right"/>
    </xf>
    <xf numFmtId="0" fontId="5" fillId="2" borderId="0" xfId="2" applyNumberFormat="1" applyFont="1" applyFill="1" applyBorder="1" applyAlignment="1"/>
    <xf numFmtId="0" fontId="5" fillId="2" borderId="0" xfId="2" applyNumberFormat="1" applyFont="1" applyFill="1" applyBorder="1" applyAlignment="1">
      <alignment horizontal="center"/>
    </xf>
    <xf numFmtId="0" fontId="5" fillId="2" borderId="0" xfId="2" applyNumberFormat="1" applyFont="1" applyFill="1" applyBorder="1" applyAlignment="1" applyProtection="1">
      <alignment horizontal="center"/>
      <protection locked="0"/>
    </xf>
    <xf numFmtId="0" fontId="6" fillId="2" borderId="0" xfId="0" applyNumberFormat="1" applyFont="1" applyFill="1" applyBorder="1" applyAlignment="1">
      <alignment horizontal="center"/>
    </xf>
    <xf numFmtId="0" fontId="6" fillId="2" borderId="0" xfId="0" applyNumberFormat="1" applyFont="1" applyFill="1" applyBorder="1"/>
    <xf numFmtId="0" fontId="5" fillId="2" borderId="2" xfId="2" applyNumberFormat="1" applyFont="1" applyFill="1" applyBorder="1" applyAlignment="1">
      <alignment horizontal="center"/>
    </xf>
    <xf numFmtId="0" fontId="5" fillId="2" borderId="2" xfId="1" applyNumberFormat="1" applyFont="1" applyFill="1" applyBorder="1" applyAlignment="1">
      <alignment horizontal="center"/>
    </xf>
    <xf numFmtId="0" fontId="2" fillId="2" borderId="0" xfId="0" applyNumberFormat="1" applyFont="1" applyFill="1" applyBorder="1" applyAlignment="1"/>
    <xf numFmtId="0" fontId="2" fillId="2" borderId="0" xfId="2" applyNumberFormat="1" applyFont="1" applyFill="1" applyBorder="1" applyAlignment="1"/>
    <xf numFmtId="0" fontId="4" fillId="2" borderId="4" xfId="0" applyNumberFormat="1" applyFont="1" applyFill="1" applyBorder="1" applyAlignment="1">
      <alignment horizontal="center"/>
    </xf>
    <xf numFmtId="0" fontId="2" fillId="2" borderId="3" xfId="0" applyNumberFormat="1" applyFont="1" applyFill="1" applyBorder="1" applyAlignment="1"/>
    <xf numFmtId="166" fontId="4" fillId="2" borderId="0" xfId="0" applyNumberFormat="1" applyFont="1" applyFill="1" applyBorder="1"/>
    <xf numFmtId="0" fontId="4" fillId="2" borderId="2" xfId="0" applyNumberFormat="1" applyFont="1" applyFill="1" applyBorder="1" applyAlignment="1">
      <alignment horizontal="center"/>
    </xf>
    <xf numFmtId="164" fontId="4" fillId="2" borderId="3" xfId="0" applyNumberFormat="1" applyFont="1" applyFill="1" applyBorder="1" applyAlignment="1">
      <alignment horizontal="center"/>
    </xf>
    <xf numFmtId="0" fontId="2" fillId="2" borderId="4" xfId="0" applyNumberFormat="1" applyFont="1" applyFill="1" applyBorder="1" applyAlignment="1"/>
    <xf numFmtId="0" fontId="2" fillId="2" borderId="6" xfId="0" applyNumberFormat="1" applyFont="1" applyFill="1" applyBorder="1"/>
    <xf numFmtId="164" fontId="2" fillId="2" borderId="7" xfId="0" applyNumberFormat="1" applyFont="1" applyFill="1" applyBorder="1" applyAlignment="1">
      <alignment horizontal="center"/>
    </xf>
    <xf numFmtId="0" fontId="5" fillId="2" borderId="1" xfId="2" applyNumberFormat="1" applyFont="1" applyFill="1" applyBorder="1" applyAlignment="1" applyProtection="1">
      <alignment horizontal="center"/>
      <protection locked="0"/>
    </xf>
    <xf numFmtId="164" fontId="2" fillId="2" borderId="5" xfId="0" applyNumberFormat="1" applyFont="1" applyFill="1" applyBorder="1" applyAlignment="1">
      <alignment horizontal="center"/>
    </xf>
    <xf numFmtId="0" fontId="2" fillId="2" borderId="5" xfId="0" applyNumberFormat="1" applyFont="1" applyFill="1" applyBorder="1" applyAlignment="1"/>
    <xf numFmtId="0" fontId="5" fillId="2" borderId="2" xfId="2" applyNumberFormat="1" applyFont="1" applyFill="1" applyBorder="1" applyAlignment="1">
      <alignment horizontal="right"/>
    </xf>
    <xf numFmtId="0" fontId="4" fillId="2" borderId="2" xfId="0" applyNumberFormat="1" applyFont="1" applyFill="1" applyBorder="1" applyAlignment="1" applyProtection="1">
      <alignment horizontal="center"/>
      <protection locked="0"/>
    </xf>
    <xf numFmtId="0" fontId="4" fillId="2" borderId="7" xfId="0" applyNumberFormat="1" applyFont="1" applyFill="1" applyBorder="1" applyAlignment="1"/>
    <xf numFmtId="0" fontId="2" fillId="2" borderId="8" xfId="0" applyNumberFormat="1" applyFont="1" applyFill="1" applyBorder="1" applyAlignment="1"/>
    <xf numFmtId="0" fontId="2" fillId="2" borderId="6" xfId="0" applyNumberFormat="1" applyFont="1" applyFill="1" applyBorder="1" applyAlignment="1"/>
    <xf numFmtId="0" fontId="2" fillId="2" borderId="8" xfId="0" applyNumberFormat="1" applyFont="1" applyFill="1" applyBorder="1"/>
    <xf numFmtId="0" fontId="2" fillId="2" borderId="7" xfId="0" applyNumberFormat="1" applyFont="1" applyFill="1" applyBorder="1" applyAlignment="1"/>
    <xf numFmtId="0" fontId="2" fillId="2" borderId="2" xfId="0" applyNumberFormat="1" applyFont="1" applyFill="1" applyBorder="1" applyAlignment="1"/>
    <xf numFmtId="0" fontId="6" fillId="2" borderId="6" xfId="0" applyNumberFormat="1" applyFont="1" applyFill="1" applyBorder="1"/>
    <xf numFmtId="0" fontId="6" fillId="2" borderId="8" xfId="0" applyNumberFormat="1" applyFont="1" applyFill="1" applyBorder="1"/>
    <xf numFmtId="0" fontId="2" fillId="2" borderId="7" xfId="0" applyNumberFormat="1" applyFont="1" applyFill="1" applyBorder="1"/>
    <xf numFmtId="166" fontId="12" fillId="0" borderId="0" xfId="0" applyNumberFormat="1" applyFont="1" applyAlignment="1">
      <alignment horizontal="right"/>
    </xf>
    <xf numFmtId="166" fontId="12" fillId="0" borderId="0" xfId="0" applyNumberFormat="1" applyFont="1"/>
    <xf numFmtId="167" fontId="8" fillId="3" borderId="0" xfId="0" applyNumberFormat="1" applyFont="1" applyFill="1" applyBorder="1"/>
    <xf numFmtId="0" fontId="0" fillId="0" borderId="0" xfId="0" applyAlignment="1">
      <alignment horizontal="center"/>
    </xf>
    <xf numFmtId="164" fontId="8" fillId="4" borderId="0" xfId="0" applyNumberFormat="1" applyFont="1" applyFill="1" applyBorder="1"/>
    <xf numFmtId="164" fontId="8" fillId="3" borderId="0" xfId="0" applyNumberFormat="1" applyFont="1" applyFill="1" applyBorder="1"/>
    <xf numFmtId="0" fontId="15" fillId="0" borderId="0" xfId="0" applyFont="1"/>
    <xf numFmtId="164" fontId="2" fillId="2" borderId="9" xfId="0" applyNumberFormat="1" applyFont="1" applyFill="1" applyBorder="1" applyAlignment="1">
      <alignment horizontal="center"/>
    </xf>
    <xf numFmtId="0" fontId="0" fillId="5" borderId="0" xfId="0" applyFill="1"/>
    <xf numFmtId="0" fontId="15" fillId="5" borderId="0" xfId="0" applyFont="1" applyFill="1"/>
    <xf numFmtId="167" fontId="0" fillId="5" borderId="0" xfId="0" applyNumberFormat="1" applyFill="1"/>
    <xf numFmtId="167" fontId="15" fillId="5" borderId="0" xfId="0" applyNumberFormat="1" applyFont="1" applyFill="1"/>
    <xf numFmtId="0" fontId="4" fillId="6" borderId="10" xfId="0" applyNumberFormat="1" applyFont="1" applyFill="1" applyBorder="1" applyAlignment="1">
      <alignment horizontal="center"/>
    </xf>
    <xf numFmtId="0" fontId="4" fillId="6" borderId="11" xfId="0" applyNumberFormat="1" applyFont="1" applyFill="1" applyBorder="1" applyAlignment="1">
      <alignment horizontal="center"/>
    </xf>
    <xf numFmtId="0" fontId="4" fillId="6" borderId="5" xfId="0" applyNumberFormat="1" applyFont="1" applyFill="1" applyBorder="1" applyAlignment="1">
      <alignment horizontal="center"/>
    </xf>
    <xf numFmtId="0" fontId="4" fillId="6" borderId="6" xfId="0" applyNumberFormat="1" applyFont="1" applyFill="1" applyBorder="1" applyAlignment="1">
      <alignment horizontal="center"/>
    </xf>
    <xf numFmtId="164" fontId="4" fillId="7" borderId="14" xfId="0" applyNumberFormat="1" applyFont="1" applyFill="1" applyBorder="1" applyAlignment="1">
      <alignment horizontal="center"/>
    </xf>
    <xf numFmtId="0" fontId="4" fillId="2" borderId="2" xfId="0" applyNumberFormat="1" applyFont="1" applyFill="1" applyBorder="1" applyAlignment="1">
      <alignment horizontal="left"/>
    </xf>
    <xf numFmtId="0" fontId="4" fillId="8" borderId="15" xfId="0" applyNumberFormat="1" applyFont="1" applyFill="1" applyBorder="1" applyAlignment="1">
      <alignment horizontal="center"/>
    </xf>
    <xf numFmtId="0" fontId="4" fillId="8" borderId="16" xfId="0" applyNumberFormat="1" applyFont="1" applyFill="1" applyBorder="1" applyAlignment="1">
      <alignment horizontal="center"/>
    </xf>
    <xf numFmtId="0" fontId="4" fillId="8" borderId="13" xfId="0" applyNumberFormat="1" applyFont="1" applyFill="1" applyBorder="1" applyAlignment="1">
      <alignment horizontal="center"/>
    </xf>
    <xf numFmtId="0" fontId="15" fillId="0" borderId="0" xfId="0" applyFont="1" applyAlignment="1">
      <alignment vertical="top" wrapText="1"/>
    </xf>
    <xf numFmtId="0" fontId="0" fillId="0" borderId="0" xfId="0" applyAlignment="1">
      <alignment wrapText="1"/>
    </xf>
    <xf numFmtId="0" fontId="16" fillId="0" borderId="17" xfId="0" applyFont="1" applyBorder="1" applyAlignment="1">
      <alignment horizontal="center"/>
    </xf>
    <xf numFmtId="0" fontId="16" fillId="0" borderId="18" xfId="0" applyFont="1" applyBorder="1" applyAlignment="1">
      <alignment horizontal="center"/>
    </xf>
    <xf numFmtId="0" fontId="16" fillId="0" borderId="12" xfId="0" applyFont="1" applyBorder="1" applyAlignment="1">
      <alignment horizontal="center"/>
    </xf>
    <xf numFmtId="0" fontId="16" fillId="0" borderId="19" xfId="0" applyFont="1" applyBorder="1" applyAlignment="1">
      <alignment horizontal="center"/>
    </xf>
    <xf numFmtId="0" fontId="16" fillId="0" borderId="0"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14" xfId="0" applyFont="1" applyBorder="1" applyAlignment="1">
      <alignment horizontal="center"/>
    </xf>
  </cellXfs>
  <cellStyles count="3">
    <cellStyle name="Comma" xfId="1" builtinId="3"/>
    <cellStyle name="Normal" xfId="0" builtinId="0"/>
    <cellStyle name="Normalu"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95250</xdr:rowOff>
    </xdr:from>
    <xdr:to>
      <xdr:col>16</xdr:col>
      <xdr:colOff>246301</xdr:colOff>
      <xdr:row>42</xdr:row>
      <xdr:rowOff>132545</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95250"/>
          <a:ext cx="10790476" cy="64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
  <sheetViews>
    <sheetView tabSelected="1" workbookViewId="0">
      <selection activeCell="F10" sqref="F10"/>
    </sheetView>
  </sheetViews>
  <sheetFormatPr defaultRowHeight="12" x14ac:dyDescent="0.2"/>
  <sheetData>
    <row r="2" spans="1:13" x14ac:dyDescent="0.2">
      <c r="E2" s="84" t="s">
        <v>89</v>
      </c>
    </row>
    <row r="4" spans="1:13" x14ac:dyDescent="0.2">
      <c r="A4" t="s">
        <v>69</v>
      </c>
    </row>
    <row r="6" spans="1:13" ht="114.75" customHeight="1" x14ac:dyDescent="0.2">
      <c r="A6" s="99" t="s">
        <v>90</v>
      </c>
      <c r="B6" s="100"/>
      <c r="C6" s="100"/>
      <c r="D6" s="100"/>
      <c r="E6" s="100"/>
      <c r="F6" s="100"/>
      <c r="G6" s="100"/>
      <c r="H6" s="100"/>
      <c r="I6" s="100"/>
      <c r="J6" s="100"/>
      <c r="K6" s="100"/>
      <c r="L6" s="100"/>
      <c r="M6" s="100"/>
    </row>
    <row r="8" spans="1:13" x14ac:dyDescent="0.2">
      <c r="A8" t="s">
        <v>77</v>
      </c>
    </row>
  </sheetData>
  <mergeCells count="1">
    <mergeCell ref="A6:M6"/>
  </mergeCells>
  <phoneticPr fontId="11" type="noConversion"/>
  <pageMargins left="0.2" right="0.2" top="0.5" bottom="0.5" header="0.3" footer="0.3"/>
  <pageSetup scale="85"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R75"/>
  <sheetViews>
    <sheetView workbookViewId="0">
      <pane xSplit="1" ySplit="6" topLeftCell="B7" activePane="bottomRight" state="frozenSplit"/>
      <selection pane="topRight" activeCell="L1" sqref="L1"/>
      <selection pane="bottomLeft" activeCell="A19" sqref="A19"/>
      <selection pane="bottomRight" activeCell="G30" sqref="G30"/>
    </sheetView>
  </sheetViews>
  <sheetFormatPr defaultColWidth="9" defaultRowHeight="10.199999999999999" x14ac:dyDescent="0.2"/>
  <cols>
    <col min="1" max="1" width="9.44140625" style="54" customWidth="1"/>
    <col min="2" max="5" width="5.109375" style="54" customWidth="1"/>
    <col min="6" max="6" width="6.88671875" style="54" customWidth="1"/>
    <col min="7" max="9" width="5.109375" style="54" customWidth="1"/>
    <col min="10" max="10" width="6.33203125" style="54" bestFit="1" customWidth="1"/>
    <col min="11" max="17" width="5.109375" style="54" customWidth="1"/>
    <col min="18" max="18" width="5.33203125" style="54" customWidth="1"/>
    <col min="19" max="23" width="5.109375" style="54" customWidth="1"/>
    <col min="24" max="25" width="5.33203125" style="54" customWidth="1"/>
    <col min="26" max="60" width="5.109375" style="54" customWidth="1"/>
    <col min="61" max="61" width="5.109375" style="54" bestFit="1" customWidth="1"/>
    <col min="62" max="62" width="5.109375" style="54" customWidth="1"/>
    <col min="63" max="63" width="6.77734375" style="54" bestFit="1" customWidth="1"/>
    <col min="64" max="69" width="6.77734375" style="54" customWidth="1"/>
    <col min="70" max="70" width="10" style="54" customWidth="1"/>
    <col min="71" max="16384" width="9" style="54"/>
  </cols>
  <sheetData>
    <row r="1" spans="1:70" s="11" customFormat="1" ht="12" x14ac:dyDescent="0.2">
      <c r="A1" s="44"/>
      <c r="B1" s="9"/>
      <c r="C1" s="9"/>
      <c r="D1" s="9"/>
      <c r="E1" s="9"/>
      <c r="F1" s="45" t="s">
        <v>85</v>
      </c>
      <c r="G1" s="9"/>
      <c r="H1" s="9"/>
      <c r="I1" s="9"/>
      <c r="J1" s="9"/>
      <c r="K1" s="9"/>
      <c r="L1" s="9"/>
      <c r="M1" s="9"/>
      <c r="N1" s="45"/>
      <c r="O1" s="9"/>
      <c r="P1" s="9"/>
      <c r="Q1" s="9"/>
      <c r="R1" s="9"/>
      <c r="S1" s="9"/>
      <c r="T1" s="9"/>
      <c r="U1" s="9"/>
      <c r="V1" s="45" t="str">
        <f>F1</f>
        <v>NASA NEW START INFLATION INDEX--(ACTUALS THRU September 2014)</v>
      </c>
      <c r="W1" s="9"/>
      <c r="X1" s="45"/>
      <c r="Y1" s="9"/>
      <c r="Z1" s="9"/>
      <c r="AA1" s="45"/>
      <c r="AB1" s="9"/>
      <c r="AC1" s="9"/>
      <c r="AD1" s="9"/>
      <c r="AE1" s="9"/>
      <c r="AF1" s="9"/>
      <c r="AG1" s="9"/>
      <c r="AH1" s="9"/>
      <c r="AI1" s="9"/>
      <c r="AJ1" s="45"/>
      <c r="AK1" s="9"/>
      <c r="AL1" s="9"/>
      <c r="AM1" s="9"/>
      <c r="AN1" s="9" t="str">
        <f>F1</f>
        <v>NASA NEW START INFLATION INDEX--(ACTUALS THRU September 2014)</v>
      </c>
      <c r="AO1" s="9"/>
      <c r="AP1" s="24"/>
      <c r="AQ1" s="9"/>
      <c r="AR1" s="9"/>
      <c r="AS1" s="9"/>
      <c r="AT1" s="24"/>
      <c r="AU1" s="24"/>
      <c r="AV1" s="9"/>
      <c r="AW1" s="7"/>
      <c r="AX1" s="7"/>
      <c r="AY1" s="7"/>
      <c r="AZ1" s="7"/>
      <c r="BA1" s="7"/>
      <c r="BB1" s="7"/>
      <c r="BC1" s="7"/>
      <c r="BD1" s="7"/>
      <c r="BE1" s="7"/>
      <c r="BF1" s="7"/>
      <c r="BG1" s="7"/>
      <c r="BH1" s="7"/>
      <c r="BI1" s="7"/>
      <c r="BJ1" s="7"/>
      <c r="BK1" s="7"/>
      <c r="BL1" s="7"/>
      <c r="BM1" s="7"/>
      <c r="BN1" s="7"/>
      <c r="BO1" s="7"/>
      <c r="BP1" s="7"/>
      <c r="BQ1" s="7"/>
      <c r="BR1" s="46"/>
    </row>
    <row r="2" spans="1:70" s="55" customFormat="1" x14ac:dyDescent="0.2">
      <c r="A2" s="47" t="s">
        <v>0</v>
      </c>
      <c r="B2" s="22">
        <v>1959</v>
      </c>
      <c r="C2" s="52">
        <f>B2+1</f>
        <v>1960</v>
      </c>
      <c r="D2" s="48">
        <f t="shared" ref="D2:S2" si="0">C2+1</f>
        <v>1961</v>
      </c>
      <c r="E2" s="52">
        <f t="shared" si="0"/>
        <v>1962</v>
      </c>
      <c r="F2" s="48">
        <f t="shared" si="0"/>
        <v>1963</v>
      </c>
      <c r="G2" s="52">
        <f t="shared" si="0"/>
        <v>1964</v>
      </c>
      <c r="H2" s="48">
        <f t="shared" si="0"/>
        <v>1965</v>
      </c>
      <c r="I2" s="53">
        <f t="shared" si="0"/>
        <v>1966</v>
      </c>
      <c r="J2" s="48">
        <f t="shared" si="0"/>
        <v>1967</v>
      </c>
      <c r="K2" s="52">
        <f t="shared" si="0"/>
        <v>1968</v>
      </c>
      <c r="L2" s="48">
        <f t="shared" si="0"/>
        <v>1969</v>
      </c>
      <c r="M2" s="52">
        <f t="shared" si="0"/>
        <v>1970</v>
      </c>
      <c r="N2" s="48">
        <f t="shared" si="0"/>
        <v>1971</v>
      </c>
      <c r="O2" s="52">
        <f t="shared" si="0"/>
        <v>1972</v>
      </c>
      <c r="P2" s="48">
        <f t="shared" si="0"/>
        <v>1973</v>
      </c>
      <c r="Q2" s="52">
        <f t="shared" si="0"/>
        <v>1974</v>
      </c>
      <c r="R2" s="48">
        <f t="shared" si="0"/>
        <v>1975</v>
      </c>
      <c r="S2" s="52">
        <f t="shared" si="0"/>
        <v>1976</v>
      </c>
      <c r="T2" s="48" t="s">
        <v>1</v>
      </c>
      <c r="U2" s="52">
        <f>S2+1</f>
        <v>1977</v>
      </c>
      <c r="V2" s="48">
        <f>U2+1</f>
        <v>1978</v>
      </c>
      <c r="W2" s="52">
        <f t="shared" ref="W2:BG2" si="1">V2+1</f>
        <v>1979</v>
      </c>
      <c r="X2" s="48">
        <f t="shared" si="1"/>
        <v>1980</v>
      </c>
      <c r="Y2" s="52">
        <f t="shared" si="1"/>
        <v>1981</v>
      </c>
      <c r="Z2" s="48">
        <f t="shared" si="1"/>
        <v>1982</v>
      </c>
      <c r="AA2" s="52">
        <f t="shared" si="1"/>
        <v>1983</v>
      </c>
      <c r="AB2" s="48">
        <f t="shared" si="1"/>
        <v>1984</v>
      </c>
      <c r="AC2" s="52">
        <f t="shared" si="1"/>
        <v>1985</v>
      </c>
      <c r="AD2" s="48">
        <f t="shared" si="1"/>
        <v>1986</v>
      </c>
      <c r="AE2" s="52">
        <f t="shared" si="1"/>
        <v>1987</v>
      </c>
      <c r="AF2" s="48">
        <f t="shared" si="1"/>
        <v>1988</v>
      </c>
      <c r="AG2" s="52">
        <f t="shared" si="1"/>
        <v>1989</v>
      </c>
      <c r="AH2" s="48">
        <f t="shared" si="1"/>
        <v>1990</v>
      </c>
      <c r="AI2" s="52">
        <f t="shared" si="1"/>
        <v>1991</v>
      </c>
      <c r="AJ2" s="48">
        <f t="shared" si="1"/>
        <v>1992</v>
      </c>
      <c r="AK2" s="52">
        <f t="shared" si="1"/>
        <v>1993</v>
      </c>
      <c r="AL2" s="48">
        <f t="shared" si="1"/>
        <v>1994</v>
      </c>
      <c r="AM2" s="52">
        <f t="shared" si="1"/>
        <v>1995</v>
      </c>
      <c r="AN2" s="48">
        <f t="shared" si="1"/>
        <v>1996</v>
      </c>
      <c r="AO2" s="52">
        <f t="shared" si="1"/>
        <v>1997</v>
      </c>
      <c r="AP2" s="48">
        <f t="shared" si="1"/>
        <v>1998</v>
      </c>
      <c r="AQ2" s="52">
        <f t="shared" si="1"/>
        <v>1999</v>
      </c>
      <c r="AR2" s="48">
        <f t="shared" si="1"/>
        <v>2000</v>
      </c>
      <c r="AS2" s="23">
        <f t="shared" si="1"/>
        <v>2001</v>
      </c>
      <c r="AT2" s="49">
        <f t="shared" si="1"/>
        <v>2002</v>
      </c>
      <c r="AU2" s="23">
        <f t="shared" si="1"/>
        <v>2003</v>
      </c>
      <c r="AV2" s="49">
        <f t="shared" si="1"/>
        <v>2004</v>
      </c>
      <c r="AW2" s="23">
        <f t="shared" si="1"/>
        <v>2005</v>
      </c>
      <c r="AX2" s="49">
        <f t="shared" si="1"/>
        <v>2006</v>
      </c>
      <c r="AY2" s="23">
        <f t="shared" si="1"/>
        <v>2007</v>
      </c>
      <c r="AZ2" s="49">
        <f t="shared" si="1"/>
        <v>2008</v>
      </c>
      <c r="BA2" s="23">
        <f t="shared" si="1"/>
        <v>2009</v>
      </c>
      <c r="BB2" s="49">
        <f t="shared" si="1"/>
        <v>2010</v>
      </c>
      <c r="BC2" s="23">
        <f t="shared" si="1"/>
        <v>2011</v>
      </c>
      <c r="BD2" s="49">
        <f t="shared" si="1"/>
        <v>2012</v>
      </c>
      <c r="BE2" s="23">
        <f t="shared" si="1"/>
        <v>2013</v>
      </c>
      <c r="BF2" s="49">
        <f t="shared" si="1"/>
        <v>2014</v>
      </c>
      <c r="BG2" s="23">
        <f t="shared" si="1"/>
        <v>2015</v>
      </c>
      <c r="BH2" s="49">
        <f t="shared" ref="BH2:BO2" si="2">BG2+1</f>
        <v>2016</v>
      </c>
      <c r="BI2" s="49">
        <f t="shared" si="2"/>
        <v>2017</v>
      </c>
      <c r="BJ2" s="64">
        <f t="shared" si="2"/>
        <v>2018</v>
      </c>
      <c r="BK2" s="23">
        <f t="shared" si="2"/>
        <v>2019</v>
      </c>
      <c r="BL2" s="64">
        <f t="shared" si="2"/>
        <v>2020</v>
      </c>
      <c r="BM2" s="23">
        <f t="shared" si="2"/>
        <v>2021</v>
      </c>
      <c r="BN2" s="64">
        <f t="shared" si="2"/>
        <v>2022</v>
      </c>
      <c r="BO2" s="23">
        <f t="shared" si="2"/>
        <v>2023</v>
      </c>
      <c r="BP2" s="23">
        <f>BO2+1</f>
        <v>2024</v>
      </c>
      <c r="BQ2" s="23">
        <f>BP2+1</f>
        <v>2025</v>
      </c>
      <c r="BR2" s="67"/>
    </row>
    <row r="3" spans="1:70" s="11" customFormat="1" ht="9.75" customHeight="1" x14ac:dyDescent="0.2">
      <c r="A3" s="44"/>
      <c r="B3" s="6"/>
      <c r="C3" s="8"/>
      <c r="D3" s="9"/>
      <c r="E3" s="8"/>
      <c r="F3" s="9"/>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8"/>
      <c r="AR3" s="9"/>
      <c r="AS3" s="8"/>
      <c r="AT3" s="9"/>
      <c r="AU3" s="8"/>
      <c r="AV3" s="9"/>
      <c r="AW3" s="8"/>
      <c r="AX3" s="9"/>
      <c r="AY3" s="8"/>
      <c r="AZ3" s="9"/>
      <c r="BA3" s="8"/>
      <c r="BB3" s="9"/>
      <c r="BC3" s="8"/>
      <c r="BD3" s="9"/>
      <c r="BE3" s="8"/>
      <c r="BF3" s="9"/>
      <c r="BG3" s="8"/>
      <c r="BH3" s="9"/>
      <c r="BI3" s="9"/>
      <c r="BJ3" s="6"/>
      <c r="BK3" s="8"/>
      <c r="BL3" s="6"/>
      <c r="BM3" s="8"/>
      <c r="BN3" s="6"/>
      <c r="BO3" s="8"/>
      <c r="BP3" s="8"/>
      <c r="BQ3" s="8"/>
      <c r="BR3" s="59" t="s">
        <v>2</v>
      </c>
    </row>
    <row r="4" spans="1:70" s="11" customFormat="1" x14ac:dyDescent="0.2">
      <c r="A4" s="44" t="s">
        <v>3</v>
      </c>
      <c r="B4" s="19">
        <f t="shared" ref="B4:K4" si="3">(B6-1)</f>
        <v>4.0000000000000036E-2</v>
      </c>
      <c r="C4" s="20">
        <f t="shared" si="3"/>
        <v>4.2999999999999927E-2</v>
      </c>
      <c r="D4" s="21">
        <f t="shared" si="3"/>
        <v>3.2000000000000028E-2</v>
      </c>
      <c r="E4" s="20">
        <f t="shared" si="3"/>
        <v>4.0000000000000036E-2</v>
      </c>
      <c r="F4" s="21">
        <f t="shared" si="3"/>
        <v>3.499999999999992E-2</v>
      </c>
      <c r="G4" s="20">
        <f t="shared" si="3"/>
        <v>4.4999999999999929E-2</v>
      </c>
      <c r="H4" s="21">
        <f t="shared" si="3"/>
        <v>3.400000000000003E-2</v>
      </c>
      <c r="I4" s="20">
        <f t="shared" si="3"/>
        <v>6.0000000000000053E-2</v>
      </c>
      <c r="J4" s="21">
        <f t="shared" si="3"/>
        <v>4.8999999999999932E-2</v>
      </c>
      <c r="K4" s="20">
        <f t="shared" si="3"/>
        <v>5.4000000000000048E-2</v>
      </c>
      <c r="L4" s="21">
        <f t="shared" ref="L4:U4" si="4">(L6-1)</f>
        <v>5.699999999999994E-2</v>
      </c>
      <c r="M4" s="20">
        <f t="shared" si="4"/>
        <v>6.899999999999995E-2</v>
      </c>
      <c r="N4" s="21">
        <f t="shared" si="4"/>
        <v>6.2999999999999945E-2</v>
      </c>
      <c r="O4" s="20">
        <f t="shared" si="4"/>
        <v>5.699999999999994E-2</v>
      </c>
      <c r="P4" s="21">
        <f t="shared" si="4"/>
        <v>5.699999999999994E-2</v>
      </c>
      <c r="Q4" s="20">
        <f t="shared" si="4"/>
        <v>7.2000000000000064E-2</v>
      </c>
      <c r="R4" s="21">
        <f t="shared" si="4"/>
        <v>0.1080000000000001</v>
      </c>
      <c r="S4" s="20">
        <f t="shared" si="4"/>
        <v>9.000000000000008E-2</v>
      </c>
      <c r="T4" s="21">
        <f t="shared" si="4"/>
        <v>2.0999999999999908E-2</v>
      </c>
      <c r="U4" s="20">
        <f t="shared" si="4"/>
        <v>8.4999999999999964E-2</v>
      </c>
      <c r="V4" s="21">
        <f t="shared" ref="V4:AE4" si="5">(V6-1)</f>
        <v>7.8000000000000069E-2</v>
      </c>
      <c r="W4" s="20">
        <f t="shared" si="5"/>
        <v>9.4999999999999973E-2</v>
      </c>
      <c r="X4" s="21">
        <f t="shared" si="5"/>
        <v>0.10699999999999998</v>
      </c>
      <c r="Y4" s="20">
        <f t="shared" si="5"/>
        <v>0.10099999999999998</v>
      </c>
      <c r="Z4" s="21">
        <f t="shared" si="5"/>
        <v>7.8000000000000069E-2</v>
      </c>
      <c r="AA4" s="20">
        <f t="shared" si="5"/>
        <v>6.4000000000000057E-2</v>
      </c>
      <c r="AB4" s="21">
        <f t="shared" si="5"/>
        <v>5.4000000000000048E-2</v>
      </c>
      <c r="AC4" s="20">
        <f>(AC6-1)</f>
        <v>3.400000000000003E-2</v>
      </c>
      <c r="AD4" s="21">
        <f t="shared" si="5"/>
        <v>3.0000000000000027E-2</v>
      </c>
      <c r="AE4" s="20">
        <f t="shared" si="5"/>
        <v>4.0999999999999925E-2</v>
      </c>
      <c r="AF4" s="21">
        <f t="shared" ref="AF4:AN4" si="6">(AF6-1)</f>
        <v>5.2999999999999936E-2</v>
      </c>
      <c r="AG4" s="20">
        <f t="shared" si="6"/>
        <v>4.8000000000000043E-2</v>
      </c>
      <c r="AH4" s="21">
        <f t="shared" si="6"/>
        <v>4.4999999999999929E-2</v>
      </c>
      <c r="AI4" s="20">
        <f t="shared" si="6"/>
        <v>3.6000000000000032E-2</v>
      </c>
      <c r="AJ4" s="21">
        <f t="shared" si="6"/>
        <v>5.2000000000000046E-2</v>
      </c>
      <c r="AK4" s="20">
        <f t="shared" si="6"/>
        <v>4.2000000000000037E-2</v>
      </c>
      <c r="AL4" s="21">
        <f t="shared" si="6"/>
        <v>3.0999999999999917E-2</v>
      </c>
      <c r="AM4" s="20">
        <f t="shared" si="6"/>
        <v>2.6000000000000023E-2</v>
      </c>
      <c r="AN4" s="21">
        <f t="shared" si="6"/>
        <v>2.4999999999999911E-2</v>
      </c>
      <c r="AO4" s="20">
        <f t="shared" ref="AO4:AW4" si="7">(AO6-1)</f>
        <v>1.4000000000000012E-2</v>
      </c>
      <c r="AP4" s="21">
        <f t="shared" si="7"/>
        <v>2.4867227922311663E-2</v>
      </c>
      <c r="AQ4" s="20">
        <f t="shared" si="7"/>
        <v>2.4564753682034368E-2</v>
      </c>
      <c r="AR4" s="21">
        <f t="shared" si="7"/>
        <v>4.0296837249369499E-2</v>
      </c>
      <c r="AS4" s="20">
        <f t="shared" si="7"/>
        <v>3.6556585112360596E-2</v>
      </c>
      <c r="AT4" s="21">
        <f t="shared" si="7"/>
        <v>2.7795480735982814E-2</v>
      </c>
      <c r="AU4" s="20">
        <f t="shared" si="7"/>
        <v>3.2584865149231312E-2</v>
      </c>
      <c r="AV4" s="21">
        <f t="shared" si="7"/>
        <v>4.1937144779230495E-2</v>
      </c>
      <c r="AW4" s="20">
        <f t="shared" si="7"/>
        <v>3.804127044794603E-2</v>
      </c>
      <c r="AX4" s="21">
        <f t="shared" ref="AX4:BF4" si="8">(AX6-1)</f>
        <v>4.2044395125476086E-2</v>
      </c>
      <c r="AY4" s="20">
        <f t="shared" si="8"/>
        <v>3.5920454689293946E-2</v>
      </c>
      <c r="AZ4" s="21">
        <f t="shared" si="8"/>
        <v>2.8688245381100597E-2</v>
      </c>
      <c r="BA4" s="20">
        <f t="shared" si="8"/>
        <v>1.3176705327619276E-2</v>
      </c>
      <c r="BB4" s="21">
        <f t="shared" si="8"/>
        <v>2.3161015313863054E-2</v>
      </c>
      <c r="BC4" s="20">
        <f t="shared" si="8"/>
        <v>2.038721611122174E-2</v>
      </c>
      <c r="BD4" s="21">
        <f t="shared" si="8"/>
        <v>9.9040701730155334E-3</v>
      </c>
      <c r="BE4" s="20">
        <f t="shared" si="8"/>
        <v>1.848600706603265E-2</v>
      </c>
      <c r="BF4" s="21">
        <f t="shared" si="8"/>
        <v>2.089210882193715E-2</v>
      </c>
      <c r="BG4" s="20">
        <f t="shared" ref="BG4:BL4" si="9">(BG6-1)</f>
        <v>1.5724444284765271E-2</v>
      </c>
      <c r="BH4" s="21">
        <f t="shared" si="9"/>
        <v>2.0997447650060508E-2</v>
      </c>
      <c r="BI4" s="21">
        <f t="shared" si="9"/>
        <v>2.913292502040199E-2</v>
      </c>
      <c r="BJ4" s="19">
        <f t="shared" si="9"/>
        <v>2.9082766445029717E-2</v>
      </c>
      <c r="BK4" s="20">
        <f t="shared" si="9"/>
        <v>2.7076234443607072E-2</v>
      </c>
      <c r="BL4" s="19">
        <f t="shared" si="9"/>
        <v>2.5675340700917371E-2</v>
      </c>
      <c r="BM4" s="20">
        <f>(BM6-1)</f>
        <v>2.526782725210186E-2</v>
      </c>
      <c r="BN4" s="19">
        <f>(BN6-1)</f>
        <v>2.5561682340558667E-2</v>
      </c>
      <c r="BO4" s="20">
        <f>(BO6-1)</f>
        <v>2.5525620845567643E-2</v>
      </c>
      <c r="BP4" s="20">
        <f>(BP6-1)</f>
        <v>2.5585454716509304E-2</v>
      </c>
      <c r="BQ4" s="20">
        <f>(BQ6-1)</f>
        <v>2.5301472802343739E-2</v>
      </c>
      <c r="BR4" s="59" t="str">
        <f>"Use "&amp;ROUND(BO4*100,1)&amp;"%"</f>
        <v>Use 2.6%</v>
      </c>
    </row>
    <row r="5" spans="1:70" s="11" customFormat="1" x14ac:dyDescent="0.2">
      <c r="A5" s="44"/>
      <c r="B5" s="6"/>
      <c r="C5" s="8"/>
      <c r="D5" s="9"/>
      <c r="E5" s="8"/>
      <c r="F5" s="9"/>
      <c r="G5" s="8"/>
      <c r="H5" s="9"/>
      <c r="I5" s="8"/>
      <c r="J5" s="9"/>
      <c r="K5" s="8"/>
      <c r="L5" s="9"/>
      <c r="M5" s="8"/>
      <c r="N5" s="9"/>
      <c r="O5" s="8"/>
      <c r="P5" s="9"/>
      <c r="Q5" s="8"/>
      <c r="R5" s="9"/>
      <c r="S5" s="8"/>
      <c r="T5" s="9"/>
      <c r="U5" s="8"/>
      <c r="V5" s="1"/>
      <c r="W5" s="25"/>
      <c r="X5" s="9"/>
      <c r="Y5" s="8"/>
      <c r="Z5" s="9"/>
      <c r="AA5" s="8"/>
      <c r="AB5" s="9"/>
      <c r="AC5" s="8"/>
      <c r="AD5" s="9"/>
      <c r="AE5" s="8"/>
      <c r="AF5" s="9"/>
      <c r="AG5" s="8"/>
      <c r="AH5" s="9"/>
      <c r="AI5" s="8"/>
      <c r="AJ5" s="9"/>
      <c r="AK5" s="8"/>
      <c r="AL5" s="9"/>
      <c r="AM5" s="8"/>
      <c r="AN5" s="9"/>
      <c r="AO5" s="8"/>
      <c r="AP5" s="9"/>
      <c r="AQ5" s="8"/>
      <c r="AR5" s="9"/>
      <c r="AS5" s="8"/>
      <c r="AT5" s="58"/>
      <c r="AU5" s="8"/>
      <c r="AV5" s="9"/>
      <c r="AW5" s="8"/>
      <c r="AX5" s="9"/>
      <c r="AY5" s="8"/>
      <c r="AZ5" s="9"/>
      <c r="BA5" s="8"/>
      <c r="BB5" s="9"/>
      <c r="BC5" s="8"/>
      <c r="BD5" s="9"/>
      <c r="BE5" s="8"/>
      <c r="BF5" s="9"/>
      <c r="BG5" s="8"/>
      <c r="BH5" s="9"/>
      <c r="BI5" s="9"/>
      <c r="BJ5" s="6"/>
      <c r="BK5" s="8"/>
      <c r="BL5" s="6"/>
      <c r="BM5" s="8"/>
      <c r="BN5" s="6"/>
      <c r="BO5" s="8"/>
      <c r="BP5" s="8"/>
      <c r="BQ5" s="8"/>
      <c r="BR5" s="59" t="s">
        <v>4</v>
      </c>
    </row>
    <row r="6" spans="1:70" s="11" customFormat="1" x14ac:dyDescent="0.2">
      <c r="A6" s="44" t="s">
        <v>67</v>
      </c>
      <c r="B6" s="1">
        <f t="shared" ref="B6:AG6" si="10">VLOOKUP(B2,Inflation_Lookup_Table,4)</f>
        <v>1.04</v>
      </c>
      <c r="C6" s="26">
        <f t="shared" si="10"/>
        <v>1.0429999999999999</v>
      </c>
      <c r="D6" s="1">
        <f t="shared" si="10"/>
        <v>1.032</v>
      </c>
      <c r="E6" s="26">
        <f t="shared" si="10"/>
        <v>1.04</v>
      </c>
      <c r="F6" s="1">
        <f t="shared" si="10"/>
        <v>1.0349999999999999</v>
      </c>
      <c r="G6" s="26">
        <f t="shared" si="10"/>
        <v>1.0449999999999999</v>
      </c>
      <c r="H6" s="1">
        <f t="shared" si="10"/>
        <v>1.034</v>
      </c>
      <c r="I6" s="26">
        <f t="shared" si="10"/>
        <v>1.06</v>
      </c>
      <c r="J6" s="1">
        <f t="shared" si="10"/>
        <v>1.0489999999999999</v>
      </c>
      <c r="K6" s="26">
        <f t="shared" si="10"/>
        <v>1.054</v>
      </c>
      <c r="L6" s="1">
        <f t="shared" si="10"/>
        <v>1.0569999999999999</v>
      </c>
      <c r="M6" s="26">
        <f t="shared" si="10"/>
        <v>1.069</v>
      </c>
      <c r="N6" s="1">
        <f t="shared" si="10"/>
        <v>1.0629999999999999</v>
      </c>
      <c r="O6" s="26">
        <f t="shared" si="10"/>
        <v>1.0569999999999999</v>
      </c>
      <c r="P6" s="1">
        <f t="shared" si="10"/>
        <v>1.0569999999999999</v>
      </c>
      <c r="Q6" s="26">
        <f t="shared" si="10"/>
        <v>1.0720000000000001</v>
      </c>
      <c r="R6" s="1">
        <f t="shared" si="10"/>
        <v>1.1080000000000001</v>
      </c>
      <c r="S6" s="26">
        <f t="shared" si="10"/>
        <v>1.0900000000000001</v>
      </c>
      <c r="T6" s="1">
        <f t="shared" si="10"/>
        <v>1.0209999999999999</v>
      </c>
      <c r="U6" s="26">
        <f t="shared" si="10"/>
        <v>1.085</v>
      </c>
      <c r="V6" s="1">
        <f t="shared" si="10"/>
        <v>1.0780000000000001</v>
      </c>
      <c r="W6" s="26">
        <f t="shared" si="10"/>
        <v>1.095</v>
      </c>
      <c r="X6" s="1">
        <f t="shared" si="10"/>
        <v>1.107</v>
      </c>
      <c r="Y6" s="26">
        <f t="shared" si="10"/>
        <v>1.101</v>
      </c>
      <c r="Z6" s="1">
        <f t="shared" si="10"/>
        <v>1.0780000000000001</v>
      </c>
      <c r="AA6" s="26">
        <f t="shared" si="10"/>
        <v>1.0640000000000001</v>
      </c>
      <c r="AB6" s="1">
        <f t="shared" si="10"/>
        <v>1.054</v>
      </c>
      <c r="AC6" s="26">
        <f t="shared" si="10"/>
        <v>1.034</v>
      </c>
      <c r="AD6" s="1">
        <f t="shared" si="10"/>
        <v>1.03</v>
      </c>
      <c r="AE6" s="26">
        <f t="shared" si="10"/>
        <v>1.0409999999999999</v>
      </c>
      <c r="AF6" s="1">
        <f t="shared" si="10"/>
        <v>1.0529999999999999</v>
      </c>
      <c r="AG6" s="26">
        <f t="shared" si="10"/>
        <v>1.048</v>
      </c>
      <c r="AH6" s="1">
        <f t="shared" ref="AH6:BL6" si="11">VLOOKUP(AH2,Inflation_Lookup_Table,4)</f>
        <v>1.0449999999999999</v>
      </c>
      <c r="AI6" s="26">
        <f t="shared" si="11"/>
        <v>1.036</v>
      </c>
      <c r="AJ6" s="1">
        <f t="shared" si="11"/>
        <v>1.052</v>
      </c>
      <c r="AK6" s="26">
        <f t="shared" si="11"/>
        <v>1.042</v>
      </c>
      <c r="AL6" s="1">
        <f t="shared" si="11"/>
        <v>1.0309999999999999</v>
      </c>
      <c r="AM6" s="26">
        <f t="shared" si="11"/>
        <v>1.026</v>
      </c>
      <c r="AN6" s="1">
        <f t="shared" si="11"/>
        <v>1.0249999999999999</v>
      </c>
      <c r="AO6" s="26">
        <f t="shared" si="11"/>
        <v>1.014</v>
      </c>
      <c r="AP6" s="1">
        <f t="shared" si="11"/>
        <v>1.0248672279223117</v>
      </c>
      <c r="AQ6" s="26">
        <f t="shared" si="11"/>
        <v>1.0245647536820344</v>
      </c>
      <c r="AR6" s="1">
        <f t="shared" si="11"/>
        <v>1.0402968372493695</v>
      </c>
      <c r="AS6" s="26">
        <f t="shared" si="11"/>
        <v>1.0365565851123606</v>
      </c>
      <c r="AT6" s="1">
        <f t="shared" si="11"/>
        <v>1.0277954807359828</v>
      </c>
      <c r="AU6" s="26">
        <f t="shared" si="11"/>
        <v>1.0325848651492313</v>
      </c>
      <c r="AV6" s="1">
        <f t="shared" si="11"/>
        <v>1.0419371447792305</v>
      </c>
      <c r="AW6" s="26">
        <f t="shared" si="11"/>
        <v>1.038041270447946</v>
      </c>
      <c r="AX6" s="1">
        <f t="shared" si="11"/>
        <v>1.0420443951254761</v>
      </c>
      <c r="AY6" s="26">
        <f t="shared" si="11"/>
        <v>1.0359204546892939</v>
      </c>
      <c r="AZ6" s="1">
        <f t="shared" si="11"/>
        <v>1.0286882453811006</v>
      </c>
      <c r="BA6" s="26">
        <f t="shared" si="11"/>
        <v>1.0131767053276193</v>
      </c>
      <c r="BB6" s="1">
        <f t="shared" si="11"/>
        <v>1.0231610153138631</v>
      </c>
      <c r="BC6" s="26">
        <f t="shared" si="11"/>
        <v>1.0203872161112217</v>
      </c>
      <c r="BD6" s="1">
        <f t="shared" si="11"/>
        <v>1.0099040701730155</v>
      </c>
      <c r="BE6" s="26">
        <f t="shared" si="11"/>
        <v>1.0184860070660327</v>
      </c>
      <c r="BF6" s="1">
        <f t="shared" si="11"/>
        <v>1.0208921088219371</v>
      </c>
      <c r="BG6" s="26">
        <f t="shared" si="11"/>
        <v>1.0157244442847653</v>
      </c>
      <c r="BH6" s="1">
        <f t="shared" si="11"/>
        <v>1.0209974476500605</v>
      </c>
      <c r="BI6" s="26">
        <f t="shared" si="11"/>
        <v>1.029132925020402</v>
      </c>
      <c r="BJ6" s="1">
        <f t="shared" si="11"/>
        <v>1.0290827664450297</v>
      </c>
      <c r="BK6" s="26">
        <f t="shared" si="11"/>
        <v>1.0270762344436071</v>
      </c>
      <c r="BL6" s="1">
        <f t="shared" si="11"/>
        <v>1.0256753407009174</v>
      </c>
      <c r="BM6" s="25">
        <f>VLOOKUP(BM2,Inflation_Lookup_Table,4)</f>
        <v>1.0252678272521019</v>
      </c>
      <c r="BN6" s="1">
        <f t="shared" ref="BN6:BQ6" si="12">VLOOKUP(BN2,Inflation_Lookup_Table,4)</f>
        <v>1.0255616823405587</v>
      </c>
      <c r="BO6" s="25">
        <f t="shared" si="12"/>
        <v>1.0255256208455676</v>
      </c>
      <c r="BP6" s="25">
        <f t="shared" si="12"/>
        <v>1.0255854547165093</v>
      </c>
      <c r="BQ6" s="25">
        <f t="shared" si="12"/>
        <v>1.0253014728023437</v>
      </c>
      <c r="BR6" s="8"/>
    </row>
    <row r="7" spans="1:70" s="11" customFormat="1" ht="9" customHeight="1" x14ac:dyDescent="0.2">
      <c r="A7" s="44"/>
      <c r="B7" s="10"/>
      <c r="C7" s="12"/>
      <c r="E7" s="12"/>
      <c r="G7" s="12"/>
      <c r="I7" s="12"/>
      <c r="K7" s="12"/>
      <c r="M7" s="12"/>
      <c r="O7" s="12"/>
      <c r="Q7" s="12"/>
      <c r="S7" s="12"/>
      <c r="U7" s="12"/>
      <c r="W7" s="12"/>
      <c r="Y7" s="12"/>
      <c r="AA7" s="12"/>
      <c r="AC7" s="12"/>
      <c r="AE7" s="12"/>
      <c r="AG7" s="12"/>
      <c r="AI7" s="12"/>
      <c r="AK7" s="12"/>
      <c r="AM7" s="12"/>
      <c r="AO7" s="12"/>
      <c r="AQ7" s="12"/>
      <c r="AR7" s="9"/>
      <c r="AS7" s="12"/>
      <c r="AU7" s="12"/>
      <c r="AW7" s="12"/>
      <c r="AY7" s="12"/>
      <c r="BA7" s="12"/>
      <c r="BC7" s="12"/>
      <c r="BE7" s="12"/>
      <c r="BG7" s="12"/>
      <c r="BJ7" s="10"/>
      <c r="BK7" s="12"/>
      <c r="BL7" s="10"/>
      <c r="BM7" s="12"/>
      <c r="BN7" s="10"/>
      <c r="BO7" s="12"/>
      <c r="BP7" s="12"/>
      <c r="BQ7" s="12"/>
      <c r="BR7" s="68" t="s">
        <v>6</v>
      </c>
    </row>
    <row r="8" spans="1:70" s="11" customFormat="1" ht="10.5" customHeight="1" x14ac:dyDescent="0.2">
      <c r="A8" s="44" t="s">
        <v>7</v>
      </c>
      <c r="B8" s="27">
        <v>1</v>
      </c>
      <c r="C8" s="40">
        <f t="shared" ref="C8:AH8" si="13">B8*C$6</f>
        <v>1.0429999999999999</v>
      </c>
      <c r="D8" s="42">
        <f t="shared" si="13"/>
        <v>1.076376</v>
      </c>
      <c r="E8" s="40">
        <f t="shared" si="13"/>
        <v>1.11943104</v>
      </c>
      <c r="F8" s="42">
        <f t="shared" si="13"/>
        <v>1.1586111263999999</v>
      </c>
      <c r="G8" s="40">
        <f t="shared" si="13"/>
        <v>1.2107486270879997</v>
      </c>
      <c r="H8" s="42">
        <f t="shared" si="13"/>
        <v>1.2519140804089917</v>
      </c>
      <c r="I8" s="40">
        <f t="shared" si="13"/>
        <v>1.3270289252335312</v>
      </c>
      <c r="J8" s="42">
        <f t="shared" si="13"/>
        <v>1.3920533425699742</v>
      </c>
      <c r="K8" s="40">
        <f t="shared" si="13"/>
        <v>1.4672242230687529</v>
      </c>
      <c r="L8" s="42">
        <f t="shared" si="13"/>
        <v>1.5508560037836716</v>
      </c>
      <c r="M8" s="40">
        <f t="shared" si="13"/>
        <v>1.6578650680447449</v>
      </c>
      <c r="N8" s="42">
        <f t="shared" si="13"/>
        <v>1.7623105673315638</v>
      </c>
      <c r="O8" s="40">
        <f t="shared" si="13"/>
        <v>1.8627622696694628</v>
      </c>
      <c r="P8" s="42">
        <f t="shared" si="13"/>
        <v>1.9689397190406221</v>
      </c>
      <c r="Q8" s="40">
        <f t="shared" si="13"/>
        <v>2.110703378811547</v>
      </c>
      <c r="R8" s="42">
        <f t="shared" si="13"/>
        <v>2.3386593437231942</v>
      </c>
      <c r="S8" s="40">
        <f t="shared" si="13"/>
        <v>2.5491386846582818</v>
      </c>
      <c r="T8" s="42">
        <f t="shared" si="13"/>
        <v>2.6026705970361053</v>
      </c>
      <c r="U8" s="40">
        <f t="shared" si="13"/>
        <v>2.8238975977841743</v>
      </c>
      <c r="V8" s="42">
        <f t="shared" si="13"/>
        <v>3.04416161041134</v>
      </c>
      <c r="W8" s="40">
        <f t="shared" si="13"/>
        <v>3.3333569634004174</v>
      </c>
      <c r="X8" s="42">
        <f t="shared" si="13"/>
        <v>3.6900261584842622</v>
      </c>
      <c r="Y8" s="40">
        <f t="shared" si="13"/>
        <v>4.0627188004911723</v>
      </c>
      <c r="Z8" s="42">
        <f t="shared" si="13"/>
        <v>4.3796108669294842</v>
      </c>
      <c r="AA8" s="40">
        <f t="shared" si="13"/>
        <v>4.6599059624129717</v>
      </c>
      <c r="AB8" s="42">
        <f t="shared" si="13"/>
        <v>4.9115408843832729</v>
      </c>
      <c r="AC8" s="40">
        <f t="shared" si="13"/>
        <v>5.0785332744523046</v>
      </c>
      <c r="AD8" s="42">
        <f t="shared" si="13"/>
        <v>5.2308892726858742</v>
      </c>
      <c r="AE8" s="40">
        <f t="shared" si="13"/>
        <v>5.4453557328659947</v>
      </c>
      <c r="AF8" s="42">
        <f t="shared" si="13"/>
        <v>5.7339595867078925</v>
      </c>
      <c r="AG8" s="40">
        <f t="shared" si="13"/>
        <v>6.0091896468698716</v>
      </c>
      <c r="AH8" s="42">
        <f t="shared" si="13"/>
        <v>6.2796031809790156</v>
      </c>
      <c r="AI8" s="40">
        <f t="shared" ref="AI8:BO8" si="14">AH8*AI$6</f>
        <v>6.5056688954942601</v>
      </c>
      <c r="AJ8" s="42">
        <f t="shared" si="14"/>
        <v>6.8439636780599615</v>
      </c>
      <c r="AK8" s="40">
        <f t="shared" si="14"/>
        <v>7.1314101525384803</v>
      </c>
      <c r="AL8" s="42">
        <f t="shared" si="14"/>
        <v>7.3524838672671722</v>
      </c>
      <c r="AM8" s="40">
        <f t="shared" si="14"/>
        <v>7.5436484478161185</v>
      </c>
      <c r="AN8" s="42">
        <f t="shared" si="14"/>
        <v>7.7322396590115208</v>
      </c>
      <c r="AO8" s="40">
        <f t="shared" si="14"/>
        <v>7.8404910142376822</v>
      </c>
      <c r="AP8" s="42">
        <f t="shared" si="14"/>
        <v>8.0354622913115676</v>
      </c>
      <c r="AQ8" s="40">
        <f t="shared" si="14"/>
        <v>8.2328514432189124</v>
      </c>
      <c r="AR8" s="42">
        <f t="shared" si="14"/>
        <v>8.5646093179245408</v>
      </c>
      <c r="AS8" s="40">
        <f t="shared" si="14"/>
        <v>8.8777021874093656</v>
      </c>
      <c r="AT8" s="42">
        <f t="shared" si="14"/>
        <v>9.1244621875392955</v>
      </c>
      <c r="AU8" s="40">
        <f t="shared" si="14"/>
        <v>9.4217815574795232</v>
      </c>
      <c r="AV8" s="42">
        <f t="shared" si="14"/>
        <v>9.8169041747338266</v>
      </c>
      <c r="AW8" s="40">
        <f t="shared" si="14"/>
        <v>10.190351681406446</v>
      </c>
      <c r="AX8" s="42">
        <f t="shared" si="14"/>
        <v>10.618798853967057</v>
      </c>
      <c r="AY8" s="40">
        <f t="shared" si="14"/>
        <v>11.000230937055708</v>
      </c>
      <c r="AZ8" s="42">
        <f t="shared" si="14"/>
        <v>11.315808261426737</v>
      </c>
      <c r="BA8" s="40">
        <f t="shared" si="14"/>
        <v>11.464913332431397</v>
      </c>
      <c r="BB8" s="42">
        <f t="shared" si="14"/>
        <v>11.730452365695953</v>
      </c>
      <c r="BC8" s="40">
        <f t="shared" si="14"/>
        <v>11.969603633157789</v>
      </c>
      <c r="BD8" s="42">
        <f t="shared" si="14"/>
        <v>12.088151427483766</v>
      </c>
      <c r="BE8" s="40">
        <f t="shared" si="14"/>
        <v>12.311613080187502</v>
      </c>
      <c r="BF8" s="42">
        <f t="shared" si="14"/>
        <v>12.568828640432365</v>
      </c>
      <c r="BG8" s="40">
        <f t="shared" si="14"/>
        <v>12.766466486113606</v>
      </c>
      <c r="BH8" s="42">
        <f t="shared" si="14"/>
        <v>13.034529697832028</v>
      </c>
      <c r="BI8" s="42">
        <f t="shared" si="14"/>
        <v>13.414263674195171</v>
      </c>
      <c r="BJ8" s="27">
        <f t="shared" si="14"/>
        <v>13.804387571663835</v>
      </c>
      <c r="BK8" s="40">
        <f t="shared" si="14"/>
        <v>14.17815840590462</v>
      </c>
      <c r="BL8" s="27">
        <f t="shared" si="14"/>
        <v>14.542187453487797</v>
      </c>
      <c r="BM8" s="40">
        <f t="shared" si="14"/>
        <v>14.90963693393021</v>
      </c>
      <c r="BN8" s="27">
        <f t="shared" si="14"/>
        <v>15.290752337048396</v>
      </c>
      <c r="BO8" s="40">
        <f t="shared" si="14"/>
        <v>15.681058283647371</v>
      </c>
      <c r="BP8" s="40">
        <f t="shared" ref="BP8:BQ27" si="15">BO8*BP$6</f>
        <v>16.082265290270573</v>
      </c>
      <c r="BQ8" s="40">
        <f t="shared" si="15"/>
        <v>16.48917028811243</v>
      </c>
      <c r="BR8" s="59">
        <v>1959</v>
      </c>
    </row>
    <row r="9" spans="1:70" s="11" customFormat="1" ht="10.5" customHeight="1" x14ac:dyDescent="0.2">
      <c r="A9" s="43" t="s">
        <v>8</v>
      </c>
      <c r="B9" s="30"/>
      <c r="C9" s="41">
        <v>1</v>
      </c>
      <c r="D9" s="31">
        <f>C9*D$6</f>
        <v>1.032</v>
      </c>
      <c r="E9" s="41">
        <f t="shared" ref="E9:T10" si="16">D9*E$6</f>
        <v>1.07328</v>
      </c>
      <c r="F9" s="31">
        <f t="shared" si="16"/>
        <v>1.1108448</v>
      </c>
      <c r="G9" s="41">
        <f t="shared" si="16"/>
        <v>1.1608328159999999</v>
      </c>
      <c r="H9" s="31">
        <f t="shared" si="16"/>
        <v>1.200301131744</v>
      </c>
      <c r="I9" s="41">
        <f t="shared" si="16"/>
        <v>1.27231919964864</v>
      </c>
      <c r="J9" s="31">
        <f t="shared" si="16"/>
        <v>1.3346628404314234</v>
      </c>
      <c r="K9" s="41">
        <f t="shared" si="16"/>
        <v>1.4067346338147202</v>
      </c>
      <c r="L9" s="31">
        <f t="shared" si="16"/>
        <v>1.4869185079421592</v>
      </c>
      <c r="M9" s="41">
        <f t="shared" si="16"/>
        <v>1.589515884990168</v>
      </c>
      <c r="N9" s="31">
        <f t="shared" si="16"/>
        <v>1.6896553857445487</v>
      </c>
      <c r="O9" s="41">
        <f t="shared" si="16"/>
        <v>1.7859657427319877</v>
      </c>
      <c r="P9" s="31">
        <f t="shared" si="16"/>
        <v>1.8877657900677109</v>
      </c>
      <c r="Q9" s="41">
        <f t="shared" si="16"/>
        <v>2.0236849269525861</v>
      </c>
      <c r="R9" s="31">
        <f t="shared" si="16"/>
        <v>2.2422428990634655</v>
      </c>
      <c r="S9" s="41">
        <f t="shared" si="16"/>
        <v>2.4440447599791777</v>
      </c>
      <c r="T9" s="31">
        <f t="shared" si="16"/>
        <v>2.49536969993874</v>
      </c>
      <c r="U9" s="41">
        <f t="shared" ref="U9:AI26" si="17">T9*U$6</f>
        <v>2.707476124433533</v>
      </c>
      <c r="V9" s="31">
        <f t="shared" si="17"/>
        <v>2.9186592621393488</v>
      </c>
      <c r="W9" s="41">
        <f t="shared" si="17"/>
        <v>3.1959318920425868</v>
      </c>
      <c r="X9" s="31">
        <f t="shared" si="17"/>
        <v>3.5378966044911433</v>
      </c>
      <c r="Y9" s="41">
        <f t="shared" si="17"/>
        <v>3.8952241615447485</v>
      </c>
      <c r="Z9" s="31">
        <f t="shared" si="17"/>
        <v>4.1990516461452394</v>
      </c>
      <c r="AA9" s="41">
        <f t="shared" si="17"/>
        <v>4.467790951498535</v>
      </c>
      <c r="AB9" s="31">
        <f t="shared" si="17"/>
        <v>4.7090516628794559</v>
      </c>
      <c r="AC9" s="41">
        <f t="shared" si="17"/>
        <v>4.8691594194173575</v>
      </c>
      <c r="AD9" s="31">
        <f t="shared" si="17"/>
        <v>5.0152342019998786</v>
      </c>
      <c r="AE9" s="41">
        <f t="shared" si="17"/>
        <v>5.2208588042818729</v>
      </c>
      <c r="AF9" s="31">
        <f t="shared" si="17"/>
        <v>5.4975643209088121</v>
      </c>
      <c r="AG9" s="41">
        <f t="shared" si="17"/>
        <v>5.761447408312435</v>
      </c>
      <c r="AH9" s="31">
        <f t="shared" si="17"/>
        <v>6.0207125416864944</v>
      </c>
      <c r="AI9" s="41">
        <f t="shared" si="17"/>
        <v>6.2374581931872086</v>
      </c>
      <c r="AJ9" s="31">
        <f t="shared" ref="AJ9:AQ41" si="18">AI9*AJ$6</f>
        <v>6.5618060192329439</v>
      </c>
      <c r="AK9" s="41">
        <f t="shared" si="18"/>
        <v>6.8374018720407275</v>
      </c>
      <c r="AL9" s="31">
        <f t="shared" si="18"/>
        <v>7.0493613300739897</v>
      </c>
      <c r="AM9" s="41">
        <f t="shared" si="18"/>
        <v>7.2326447246559136</v>
      </c>
      <c r="AN9" s="31">
        <f t="shared" si="18"/>
        <v>7.4134608427723112</v>
      </c>
      <c r="AO9" s="41">
        <f t="shared" si="18"/>
        <v>7.5172492945711236</v>
      </c>
      <c r="AP9" s="31">
        <f t="shared" si="18"/>
        <v>7.7041824461280601</v>
      </c>
      <c r="AQ9" s="41">
        <f t="shared" si="18"/>
        <v>7.8934337902386487</v>
      </c>
      <c r="AR9" s="31">
        <f t="shared" ref="AR9:AX49" si="19">AQ9*AR$6</f>
        <v>8.2115142070225691</v>
      </c>
      <c r="AS9" s="41">
        <f t="shared" si="19"/>
        <v>8.5116991250329477</v>
      </c>
      <c r="AT9" s="31">
        <f t="shared" si="19"/>
        <v>8.7482858940932822</v>
      </c>
      <c r="AU9" s="41">
        <f t="shared" si="19"/>
        <v>9.0333476102392343</v>
      </c>
      <c r="AV9" s="31">
        <f t="shared" si="19"/>
        <v>9.4121804168109531</v>
      </c>
      <c r="AW9" s="41">
        <f t="shared" si="19"/>
        <v>9.7702317175517202</v>
      </c>
      <c r="AX9" s="31">
        <f t="shared" si="19"/>
        <v>10.181015200351924</v>
      </c>
      <c r="AY9" s="41">
        <f t="shared" ref="AY9:BD56" si="20">AX9*AY$6</f>
        <v>10.546721895547178</v>
      </c>
      <c r="AZ9" s="31">
        <f t="shared" si="20"/>
        <v>10.849288841252861</v>
      </c>
      <c r="BA9" s="41">
        <f t="shared" si="20"/>
        <v>10.992246723328277</v>
      </c>
      <c r="BB9" s="31">
        <f t="shared" si="20"/>
        <v>11.246838318021045</v>
      </c>
      <c r="BC9" s="41">
        <f t="shared" si="20"/>
        <v>11.476130041378509</v>
      </c>
      <c r="BD9" s="31">
        <f t="shared" si="20"/>
        <v>11.589790438622973</v>
      </c>
      <c r="BE9" s="41">
        <f t="shared" ref="BE9:BK9" si="21">BD9*BE$6</f>
        <v>11.804039386565195</v>
      </c>
      <c r="BF9" s="31">
        <f t="shared" si="21"/>
        <v>12.050650661967747</v>
      </c>
      <c r="BG9" s="41">
        <f t="shared" si="21"/>
        <v>12.240140446897028</v>
      </c>
      <c r="BH9" s="31">
        <f t="shared" si="21"/>
        <v>12.497152155160137</v>
      </c>
      <c r="BI9" s="31">
        <f t="shared" si="21"/>
        <v>12.861230751864973</v>
      </c>
      <c r="BJ9" s="65">
        <f t="shared" si="21"/>
        <v>13.235270922017095</v>
      </c>
      <c r="BK9" s="41">
        <f t="shared" si="21"/>
        <v>13.593632220426286</v>
      </c>
      <c r="BL9" s="65">
        <f t="shared" ref="BL9:BO23" si="22">BK9*BL$6</f>
        <v>13.9426533590487</v>
      </c>
      <c r="BM9" s="41">
        <f t="shared" si="22"/>
        <v>14.294953915561081</v>
      </c>
      <c r="BN9" s="65">
        <f t="shared" si="22"/>
        <v>14.660356986623578</v>
      </c>
      <c r="BO9" s="41">
        <f t="shared" si="22"/>
        <v>15.034571700524801</v>
      </c>
      <c r="BP9" s="41">
        <f t="shared" si="15"/>
        <v>15.419238053950689</v>
      </c>
      <c r="BQ9" s="41">
        <f t="shared" si="15"/>
        <v>15.809367486205586</v>
      </c>
      <c r="BR9" s="56">
        <f t="shared" ref="BR9:BR25" si="23">BR8+1</f>
        <v>1960</v>
      </c>
    </row>
    <row r="10" spans="1:70" s="11" customFormat="1" ht="10.5" customHeight="1" x14ac:dyDescent="0.2">
      <c r="A10" s="44" t="s">
        <v>9</v>
      </c>
      <c r="B10" s="28"/>
      <c r="C10" s="29"/>
      <c r="D10" s="42">
        <v>1</v>
      </c>
      <c r="E10" s="40">
        <f t="shared" si="16"/>
        <v>1.04</v>
      </c>
      <c r="F10" s="42">
        <f t="shared" si="16"/>
        <v>1.0764</v>
      </c>
      <c r="G10" s="40">
        <f t="shared" si="16"/>
        <v>1.124838</v>
      </c>
      <c r="H10" s="42">
        <f t="shared" si="16"/>
        <v>1.163082492</v>
      </c>
      <c r="I10" s="40">
        <f t="shared" si="16"/>
        <v>1.2328674415200001</v>
      </c>
      <c r="J10" s="42">
        <f t="shared" si="16"/>
        <v>1.2932779461544799</v>
      </c>
      <c r="K10" s="40">
        <f t="shared" si="16"/>
        <v>1.3631149552468218</v>
      </c>
      <c r="L10" s="42">
        <f t="shared" si="16"/>
        <v>1.4408125076958906</v>
      </c>
      <c r="M10" s="40">
        <f t="shared" si="16"/>
        <v>1.540228570726907</v>
      </c>
      <c r="N10" s="42">
        <f t="shared" si="16"/>
        <v>1.637262970682702</v>
      </c>
      <c r="O10" s="40">
        <f t="shared" si="16"/>
        <v>1.7305869600116159</v>
      </c>
      <c r="P10" s="42">
        <f t="shared" si="16"/>
        <v>1.8292304167322779</v>
      </c>
      <c r="Q10" s="40">
        <f t="shared" si="16"/>
        <v>1.9609350067370022</v>
      </c>
      <c r="R10" s="42">
        <f t="shared" si="16"/>
        <v>2.1727159874645987</v>
      </c>
      <c r="S10" s="40">
        <f t="shared" si="16"/>
        <v>2.3682604263364126</v>
      </c>
      <c r="T10" s="42">
        <f t="shared" si="16"/>
        <v>2.4179938952894773</v>
      </c>
      <c r="U10" s="40">
        <f t="shared" si="17"/>
        <v>2.6235233763890826</v>
      </c>
      <c r="V10" s="42">
        <f t="shared" si="17"/>
        <v>2.8281581997474312</v>
      </c>
      <c r="W10" s="40">
        <f t="shared" si="17"/>
        <v>3.0968332287234372</v>
      </c>
      <c r="X10" s="42">
        <f t="shared" si="17"/>
        <v>3.428194384196845</v>
      </c>
      <c r="Y10" s="40">
        <f t="shared" si="17"/>
        <v>3.7744420170007262</v>
      </c>
      <c r="Z10" s="42">
        <f t="shared" si="17"/>
        <v>4.0688484943267831</v>
      </c>
      <c r="AA10" s="40">
        <f t="shared" si="17"/>
        <v>4.3292547979636975</v>
      </c>
      <c r="AB10" s="42">
        <f t="shared" si="17"/>
        <v>4.5630345570537374</v>
      </c>
      <c r="AC10" s="40">
        <f t="shared" si="17"/>
        <v>4.7181777319935643</v>
      </c>
      <c r="AD10" s="42">
        <f t="shared" si="17"/>
        <v>4.8597230639533713</v>
      </c>
      <c r="AE10" s="40">
        <f t="shared" si="17"/>
        <v>5.0589717095754594</v>
      </c>
      <c r="AF10" s="42">
        <f t="shared" si="17"/>
        <v>5.3270972101829583</v>
      </c>
      <c r="AG10" s="40">
        <f t="shared" si="17"/>
        <v>5.5827978762717407</v>
      </c>
      <c r="AH10" s="42">
        <f t="shared" si="17"/>
        <v>5.8340237807039683</v>
      </c>
      <c r="AI10" s="40">
        <f t="shared" si="17"/>
        <v>6.0440486368093111</v>
      </c>
      <c r="AJ10" s="42">
        <f t="shared" si="18"/>
        <v>6.3583391659233959</v>
      </c>
      <c r="AK10" s="40">
        <f t="shared" si="18"/>
        <v>6.6253894108921791</v>
      </c>
      <c r="AL10" s="42">
        <f t="shared" si="18"/>
        <v>6.8307764826298358</v>
      </c>
      <c r="AM10" s="40">
        <f t="shared" si="18"/>
        <v>7.0083766711782118</v>
      </c>
      <c r="AN10" s="42">
        <f t="shared" si="18"/>
        <v>7.1835860879576661</v>
      </c>
      <c r="AO10" s="40">
        <f t="shared" si="18"/>
        <v>7.2841562931890733</v>
      </c>
      <c r="AP10" s="42">
        <f t="shared" si="18"/>
        <v>7.4652930679535467</v>
      </c>
      <c r="AQ10" s="40">
        <f t="shared" si="18"/>
        <v>7.6486761533320244</v>
      </c>
      <c r="AR10" s="42">
        <f t="shared" si="19"/>
        <v>7.9568936114559783</v>
      </c>
      <c r="AS10" s="40">
        <f t="shared" si="19"/>
        <v>8.2477704699931671</v>
      </c>
      <c r="AT10" s="42">
        <f t="shared" si="19"/>
        <v>8.4770212152066708</v>
      </c>
      <c r="AU10" s="40">
        <f t="shared" si="19"/>
        <v>8.7532438083713533</v>
      </c>
      <c r="AV10" s="42">
        <f t="shared" si="19"/>
        <v>9.1203298612509265</v>
      </c>
      <c r="AW10" s="40">
        <f t="shared" si="19"/>
        <v>9.4672787960772506</v>
      </c>
      <c r="AX10" s="42">
        <f t="shared" si="19"/>
        <v>9.8653248065425636</v>
      </c>
      <c r="AY10" s="40">
        <f t="shared" si="20"/>
        <v>10.219691759251143</v>
      </c>
      <c r="AZ10" s="42">
        <f t="shared" si="20"/>
        <v>10.512876784159751</v>
      </c>
      <c r="BA10" s="40">
        <f t="shared" si="20"/>
        <v>10.651401863690193</v>
      </c>
      <c r="BB10" s="42">
        <f t="shared" si="20"/>
        <v>10.898099145369232</v>
      </c>
      <c r="BC10" s="40">
        <f t="shared" si="20"/>
        <v>11.120281047847396</v>
      </c>
      <c r="BD10" s="42">
        <f t="shared" si="20"/>
        <v>11.230417091688931</v>
      </c>
      <c r="BE10" s="40">
        <f t="shared" ref="BE10:BH29" si="24">BD10*BE$6</f>
        <v>11.438022661400387</v>
      </c>
      <c r="BF10" s="42">
        <f t="shared" si="24"/>
        <v>11.676987075550148</v>
      </c>
      <c r="BG10" s="40">
        <f t="shared" si="24"/>
        <v>11.860601208233561</v>
      </c>
      <c r="BH10" s="42">
        <f t="shared" si="24"/>
        <v>12.10964356120169</v>
      </c>
      <c r="BI10" s="42">
        <f t="shared" ref="BI10:BO29" si="25">BH10*BI$6</f>
        <v>12.462432899093972</v>
      </c>
      <c r="BJ10" s="27">
        <f t="shared" si="25"/>
        <v>12.824874924435177</v>
      </c>
      <c r="BK10" s="40">
        <f t="shared" si="25"/>
        <v>13.172124244599122</v>
      </c>
      <c r="BL10" s="27">
        <f t="shared" si="22"/>
        <v>13.510323022334019</v>
      </c>
      <c r="BM10" s="40">
        <f t="shared" si="22"/>
        <v>13.851699530582449</v>
      </c>
      <c r="BN10" s="27">
        <f t="shared" si="22"/>
        <v>14.205772273860063</v>
      </c>
      <c r="BO10" s="40">
        <f t="shared" si="22"/>
        <v>14.568383430741092</v>
      </c>
      <c r="BP10" s="40">
        <f t="shared" si="15"/>
        <v>14.941122145301062</v>
      </c>
      <c r="BQ10" s="40">
        <f t="shared" si="15"/>
        <v>15.319154540896893</v>
      </c>
      <c r="BR10" s="59">
        <f t="shared" si="23"/>
        <v>1961</v>
      </c>
    </row>
    <row r="11" spans="1:70" s="11" customFormat="1" ht="10.5" customHeight="1" x14ac:dyDescent="0.2">
      <c r="A11" s="43" t="s">
        <v>10</v>
      </c>
      <c r="B11" s="30"/>
      <c r="C11" s="33"/>
      <c r="D11" s="32"/>
      <c r="E11" s="41">
        <v>1</v>
      </c>
      <c r="F11" s="31">
        <f t="shared" ref="F11:T11" si="26">E11*F$6</f>
        <v>1.0349999999999999</v>
      </c>
      <c r="G11" s="41">
        <f t="shared" si="26"/>
        <v>1.081575</v>
      </c>
      <c r="H11" s="31">
        <f t="shared" si="26"/>
        <v>1.1183485499999999</v>
      </c>
      <c r="I11" s="41">
        <f t="shared" si="26"/>
        <v>1.1854494629999999</v>
      </c>
      <c r="J11" s="31">
        <f t="shared" si="26"/>
        <v>1.2435364866869998</v>
      </c>
      <c r="K11" s="41">
        <f t="shared" si="26"/>
        <v>1.3106874569680977</v>
      </c>
      <c r="L11" s="31">
        <f t="shared" si="26"/>
        <v>1.3853966420152792</v>
      </c>
      <c r="M11" s="41">
        <f t="shared" si="26"/>
        <v>1.4809890103143335</v>
      </c>
      <c r="N11" s="31">
        <f t="shared" si="26"/>
        <v>1.5742913179641365</v>
      </c>
      <c r="O11" s="41">
        <f t="shared" si="26"/>
        <v>1.6640259230880921</v>
      </c>
      <c r="P11" s="31">
        <f t="shared" si="26"/>
        <v>1.7588754007041132</v>
      </c>
      <c r="Q11" s="41">
        <f t="shared" si="26"/>
        <v>1.8855144295548094</v>
      </c>
      <c r="R11" s="31">
        <f t="shared" si="26"/>
        <v>2.0891499879467288</v>
      </c>
      <c r="S11" s="41">
        <f t="shared" si="26"/>
        <v>2.2771734868619347</v>
      </c>
      <c r="T11" s="31">
        <f t="shared" si="26"/>
        <v>2.3249941300860351</v>
      </c>
      <c r="U11" s="41">
        <f t="shared" si="17"/>
        <v>2.5226186311433478</v>
      </c>
      <c r="V11" s="31">
        <f t="shared" si="17"/>
        <v>2.719382884372529</v>
      </c>
      <c r="W11" s="41">
        <f t="shared" si="17"/>
        <v>2.9777242583879193</v>
      </c>
      <c r="X11" s="31">
        <f t="shared" si="17"/>
        <v>3.2963407540354268</v>
      </c>
      <c r="Y11" s="41">
        <f t="shared" si="17"/>
        <v>3.6292711701930047</v>
      </c>
      <c r="Z11" s="31">
        <f t="shared" si="17"/>
        <v>3.9123543214680594</v>
      </c>
      <c r="AA11" s="41">
        <f t="shared" si="17"/>
        <v>4.1627449980420153</v>
      </c>
      <c r="AB11" s="31">
        <f t="shared" si="17"/>
        <v>4.3875332279362844</v>
      </c>
      <c r="AC11" s="41">
        <f t="shared" si="17"/>
        <v>4.5367093576861182</v>
      </c>
      <c r="AD11" s="31">
        <f t="shared" si="17"/>
        <v>4.6728106384167019</v>
      </c>
      <c r="AE11" s="41">
        <f t="shared" si="17"/>
        <v>4.8643958745917866</v>
      </c>
      <c r="AF11" s="31">
        <f t="shared" si="17"/>
        <v>5.1222088559451509</v>
      </c>
      <c r="AG11" s="41">
        <f t="shared" si="17"/>
        <v>5.3680748810305179</v>
      </c>
      <c r="AH11" s="31">
        <f t="shared" si="17"/>
        <v>5.6096382506768911</v>
      </c>
      <c r="AI11" s="41">
        <f t="shared" si="17"/>
        <v>5.8115852277012596</v>
      </c>
      <c r="AJ11" s="31">
        <f t="shared" si="18"/>
        <v>6.1137876595417255</v>
      </c>
      <c r="AK11" s="41">
        <f t="shared" si="18"/>
        <v>6.3705667412424782</v>
      </c>
      <c r="AL11" s="31">
        <f t="shared" si="18"/>
        <v>6.5680543102209947</v>
      </c>
      <c r="AM11" s="41">
        <f t="shared" si="18"/>
        <v>6.7388237222867406</v>
      </c>
      <c r="AN11" s="31">
        <f t="shared" si="18"/>
        <v>6.9072943153439086</v>
      </c>
      <c r="AO11" s="41">
        <f t="shared" si="18"/>
        <v>7.0039964357587232</v>
      </c>
      <c r="AP11" s="31">
        <f t="shared" si="18"/>
        <v>7.1781664114937938</v>
      </c>
      <c r="AQ11" s="41">
        <f t="shared" si="18"/>
        <v>7.3544963012807916</v>
      </c>
      <c r="AR11" s="31">
        <f t="shared" si="19"/>
        <v>7.6508592417845938</v>
      </c>
      <c r="AS11" s="41">
        <f t="shared" si="19"/>
        <v>7.9305485288395827</v>
      </c>
      <c r="AT11" s="31">
        <f t="shared" si="19"/>
        <v>8.1509819376987203</v>
      </c>
      <c r="AU11" s="41">
        <f t="shared" si="19"/>
        <v>8.4165805849724524</v>
      </c>
      <c r="AV11" s="31">
        <f t="shared" si="19"/>
        <v>8.7695479435105028</v>
      </c>
      <c r="AW11" s="41">
        <f t="shared" si="19"/>
        <v>9.1031526885358147</v>
      </c>
      <c r="AX11" s="31">
        <f t="shared" si="19"/>
        <v>9.4858892370601549</v>
      </c>
      <c r="AY11" s="41">
        <f t="shared" si="20"/>
        <v>9.8266266915876361</v>
      </c>
      <c r="AZ11" s="31">
        <f t="shared" si="20"/>
        <v>10.108535369384375</v>
      </c>
      <c r="BA11" s="41">
        <f t="shared" si="20"/>
        <v>10.241732561240571</v>
      </c>
      <c r="BB11" s="31">
        <f t="shared" si="20"/>
        <v>10.478941485931953</v>
      </c>
      <c r="BC11" s="41">
        <f t="shared" si="20"/>
        <v>10.692577930622495</v>
      </c>
      <c r="BD11" s="31">
        <f t="shared" si="20"/>
        <v>10.798477972777818</v>
      </c>
      <c r="BE11" s="41">
        <f t="shared" si="24"/>
        <v>10.998098712884985</v>
      </c>
      <c r="BF11" s="31">
        <f t="shared" si="24"/>
        <v>11.227872188028986</v>
      </c>
      <c r="BG11" s="41">
        <f t="shared" si="24"/>
        <v>11.404424238686113</v>
      </c>
      <c r="BH11" s="31">
        <f t="shared" si="24"/>
        <v>11.643888039617005</v>
      </c>
      <c r="BI11" s="31">
        <f t="shared" si="25"/>
        <v>11.983108556821122</v>
      </c>
      <c r="BJ11" s="65">
        <f t="shared" si="25"/>
        <v>12.331610504264589</v>
      </c>
      <c r="BK11" s="41">
        <f t="shared" si="25"/>
        <v>12.665504081345304</v>
      </c>
      <c r="BL11" s="65">
        <f t="shared" si="22"/>
        <v>12.990695213782704</v>
      </c>
      <c r="BM11" s="41">
        <f t="shared" si="22"/>
        <v>13.318941856329271</v>
      </c>
      <c r="BN11" s="65">
        <f t="shared" si="22"/>
        <v>13.659396417173131</v>
      </c>
      <c r="BO11" s="41">
        <f t="shared" si="22"/>
        <v>14.008060991097198</v>
      </c>
      <c r="BP11" s="41">
        <f t="shared" si="15"/>
        <v>14.366463601251015</v>
      </c>
      <c r="BQ11" s="41">
        <f t="shared" si="15"/>
        <v>14.729956289323928</v>
      </c>
      <c r="BR11" s="56">
        <f t="shared" si="23"/>
        <v>1962</v>
      </c>
    </row>
    <row r="12" spans="1:70" s="11" customFormat="1" ht="10.5" customHeight="1" x14ac:dyDescent="0.2">
      <c r="A12" s="44" t="s">
        <v>11</v>
      </c>
      <c r="B12" s="28"/>
      <c r="C12" s="29"/>
      <c r="D12" s="39"/>
      <c r="E12" s="29"/>
      <c r="F12" s="42">
        <v>1</v>
      </c>
      <c r="G12" s="40">
        <f t="shared" ref="G12:T12" si="27">F12*G$6</f>
        <v>1.0449999999999999</v>
      </c>
      <c r="H12" s="42">
        <f t="shared" si="27"/>
        <v>1.08053</v>
      </c>
      <c r="I12" s="40">
        <f t="shared" si="27"/>
        <v>1.1453618000000001</v>
      </c>
      <c r="J12" s="42">
        <f t="shared" si="27"/>
        <v>1.2014845282</v>
      </c>
      <c r="K12" s="40">
        <f t="shared" si="27"/>
        <v>1.2663646927228001</v>
      </c>
      <c r="L12" s="42">
        <f t="shared" si="27"/>
        <v>1.3385474802079995</v>
      </c>
      <c r="M12" s="40">
        <f t="shared" si="27"/>
        <v>1.4309072563423515</v>
      </c>
      <c r="N12" s="42">
        <f t="shared" si="27"/>
        <v>1.5210544134919195</v>
      </c>
      <c r="O12" s="40">
        <f t="shared" si="27"/>
        <v>1.6077545150609589</v>
      </c>
      <c r="P12" s="42">
        <f t="shared" si="27"/>
        <v>1.6993965224194334</v>
      </c>
      <c r="Q12" s="40">
        <f t="shared" si="27"/>
        <v>1.8217530720336328</v>
      </c>
      <c r="R12" s="42">
        <f t="shared" si="27"/>
        <v>2.0185024038132653</v>
      </c>
      <c r="S12" s="40">
        <f t="shared" si="27"/>
        <v>2.2001676201564595</v>
      </c>
      <c r="T12" s="42">
        <f t="shared" si="27"/>
        <v>2.246371140179745</v>
      </c>
      <c r="U12" s="40">
        <f t="shared" si="17"/>
        <v>2.4373126870950235</v>
      </c>
      <c r="V12" s="42">
        <f t="shared" si="17"/>
        <v>2.6274230766884354</v>
      </c>
      <c r="W12" s="40">
        <f t="shared" si="17"/>
        <v>2.8770282689738367</v>
      </c>
      <c r="X12" s="42">
        <f t="shared" si="17"/>
        <v>3.1848702937540372</v>
      </c>
      <c r="Y12" s="40">
        <f t="shared" si="17"/>
        <v>3.5065421934231948</v>
      </c>
      <c r="Z12" s="42">
        <f t="shared" si="17"/>
        <v>3.7800524845102044</v>
      </c>
      <c r="AA12" s="40">
        <f t="shared" si="17"/>
        <v>4.0219758435188577</v>
      </c>
      <c r="AB12" s="42">
        <f t="shared" si="17"/>
        <v>4.2391625390688761</v>
      </c>
      <c r="AC12" s="40">
        <f t="shared" si="17"/>
        <v>4.3832940653972177</v>
      </c>
      <c r="AD12" s="42">
        <f t="shared" si="17"/>
        <v>4.5147928873591345</v>
      </c>
      <c r="AE12" s="40">
        <f t="shared" si="17"/>
        <v>4.699899395740859</v>
      </c>
      <c r="AF12" s="42">
        <f t="shared" si="17"/>
        <v>4.9489940637151246</v>
      </c>
      <c r="AG12" s="40">
        <f t="shared" si="17"/>
        <v>5.1865457787734508</v>
      </c>
      <c r="AH12" s="42">
        <f t="shared" si="17"/>
        <v>5.4199403388182557</v>
      </c>
      <c r="AI12" s="40">
        <f t="shared" ref="AI12:AI40" si="28">AH12*AI$6</f>
        <v>5.6150581910157129</v>
      </c>
      <c r="AJ12" s="42">
        <f t="shared" si="18"/>
        <v>5.9070412169485298</v>
      </c>
      <c r="AK12" s="40">
        <f t="shared" si="18"/>
        <v>6.1551369480603686</v>
      </c>
      <c r="AL12" s="42">
        <f t="shared" si="18"/>
        <v>6.3459461934502395</v>
      </c>
      <c r="AM12" s="40">
        <f t="shared" si="18"/>
        <v>6.5109407944799456</v>
      </c>
      <c r="AN12" s="42">
        <f t="shared" si="18"/>
        <v>6.673714314341944</v>
      </c>
      <c r="AO12" s="40">
        <f t="shared" si="18"/>
        <v>6.7671463147427309</v>
      </c>
      <c r="AP12" s="42">
        <f t="shared" si="18"/>
        <v>6.9354264845350695</v>
      </c>
      <c r="AQ12" s="40">
        <f t="shared" si="18"/>
        <v>7.1057935278075313</v>
      </c>
      <c r="AR12" s="42">
        <f t="shared" si="19"/>
        <v>7.3921345331252146</v>
      </c>
      <c r="AS12" s="40">
        <f t="shared" si="19"/>
        <v>7.6623657283474262</v>
      </c>
      <c r="AT12" s="42">
        <f t="shared" si="19"/>
        <v>7.8753448673417621</v>
      </c>
      <c r="AU12" s="40">
        <f t="shared" si="19"/>
        <v>8.131961917847784</v>
      </c>
      <c r="AV12" s="42">
        <f t="shared" si="19"/>
        <v>8.472993182135756</v>
      </c>
      <c r="AW12" s="40">
        <f t="shared" si="19"/>
        <v>8.7953166072809843</v>
      </c>
      <c r="AX12" s="42">
        <f t="shared" si="19"/>
        <v>9.1651103739711672</v>
      </c>
      <c r="AY12" s="40">
        <f t="shared" si="20"/>
        <v>9.4943253058817767</v>
      </c>
      <c r="AZ12" s="42">
        <f t="shared" si="20"/>
        <v>9.7667008399849067</v>
      </c>
      <c r="BA12" s="40">
        <f t="shared" si="20"/>
        <v>9.8953937789764002</v>
      </c>
      <c r="BB12" s="42">
        <f t="shared" si="20"/>
        <v>10.124581145827978</v>
      </c>
      <c r="BC12" s="40">
        <f t="shared" si="20"/>
        <v>10.330993169683575</v>
      </c>
      <c r="BD12" s="42">
        <f t="shared" si="20"/>
        <v>10.433312050993065</v>
      </c>
      <c r="BE12" s="40">
        <f t="shared" si="24"/>
        <v>10.626182331289845</v>
      </c>
      <c r="BF12" s="42">
        <f t="shared" si="24"/>
        <v>10.848185688916898</v>
      </c>
      <c r="BG12" s="40">
        <f t="shared" si="24"/>
        <v>11.01876738037306</v>
      </c>
      <c r="BH12" s="42">
        <f t="shared" si="24"/>
        <v>11.250133371610637</v>
      </c>
      <c r="BI12" s="42">
        <f t="shared" si="25"/>
        <v>11.577882663595291</v>
      </c>
      <c r="BJ12" s="27">
        <f t="shared" si="25"/>
        <v>11.914599521028592</v>
      </c>
      <c r="BK12" s="40">
        <f t="shared" si="25"/>
        <v>12.237202010961651</v>
      </c>
      <c r="BL12" s="27">
        <f t="shared" si="22"/>
        <v>12.551396341819043</v>
      </c>
      <c r="BM12" s="40">
        <f t="shared" si="22"/>
        <v>12.86854285635679</v>
      </c>
      <c r="BN12" s="27">
        <f t="shared" si="22"/>
        <v>13.197484461036847</v>
      </c>
      <c r="BO12" s="40">
        <f t="shared" si="22"/>
        <v>13.534358445504544</v>
      </c>
      <c r="BP12" s="40">
        <f t="shared" si="15"/>
        <v>13.880641160629006</v>
      </c>
      <c r="BQ12" s="40">
        <f t="shared" si="15"/>
        <v>14.231841825433754</v>
      </c>
      <c r="BR12" s="59">
        <f t="shared" si="23"/>
        <v>1963</v>
      </c>
    </row>
    <row r="13" spans="1:70" s="11" customFormat="1" ht="10.5" customHeight="1" x14ac:dyDescent="0.2">
      <c r="A13" s="43" t="s">
        <v>12</v>
      </c>
      <c r="B13" s="30"/>
      <c r="C13" s="33"/>
      <c r="D13" s="32"/>
      <c r="E13" s="33"/>
      <c r="F13" s="32"/>
      <c r="G13" s="41">
        <v>1</v>
      </c>
      <c r="H13" s="31">
        <f t="shared" ref="H13:T13" si="29">G13*H$6</f>
        <v>1.034</v>
      </c>
      <c r="I13" s="41">
        <f t="shared" si="29"/>
        <v>1.0960400000000001</v>
      </c>
      <c r="J13" s="31">
        <f t="shared" si="29"/>
        <v>1.14974596</v>
      </c>
      <c r="K13" s="41">
        <f t="shared" si="29"/>
        <v>1.21183224184</v>
      </c>
      <c r="L13" s="31">
        <f t="shared" si="29"/>
        <v>1.28090667962488</v>
      </c>
      <c r="M13" s="41">
        <f t="shared" si="29"/>
        <v>1.3692892405189967</v>
      </c>
      <c r="N13" s="31">
        <f t="shared" si="29"/>
        <v>1.4555544626716934</v>
      </c>
      <c r="O13" s="41">
        <f t="shared" si="29"/>
        <v>1.53852106704398</v>
      </c>
      <c r="P13" s="31">
        <f t="shared" si="29"/>
        <v>1.6262167678654866</v>
      </c>
      <c r="Q13" s="41">
        <f t="shared" si="29"/>
        <v>1.7433043751518018</v>
      </c>
      <c r="R13" s="31">
        <f t="shared" si="29"/>
        <v>1.9315812476681966</v>
      </c>
      <c r="S13" s="41">
        <f t="shared" si="29"/>
        <v>2.1054235599583344</v>
      </c>
      <c r="T13" s="31">
        <f t="shared" si="29"/>
        <v>2.149637454717459</v>
      </c>
      <c r="U13" s="41">
        <f t="shared" si="17"/>
        <v>2.3323566383684429</v>
      </c>
      <c r="V13" s="31">
        <f t="shared" si="17"/>
        <v>2.5142804561611816</v>
      </c>
      <c r="W13" s="41">
        <f t="shared" si="17"/>
        <v>2.7531370994964939</v>
      </c>
      <c r="X13" s="31">
        <f t="shared" si="17"/>
        <v>3.0477227691426187</v>
      </c>
      <c r="Y13" s="41">
        <f t="shared" si="17"/>
        <v>3.3555427688260231</v>
      </c>
      <c r="Z13" s="31">
        <f t="shared" si="17"/>
        <v>3.6172751047944529</v>
      </c>
      <c r="AA13" s="41">
        <f t="shared" si="17"/>
        <v>3.848780711501298</v>
      </c>
      <c r="AB13" s="31">
        <f t="shared" si="17"/>
        <v>4.0566148699223685</v>
      </c>
      <c r="AC13" s="41">
        <f t="shared" si="17"/>
        <v>4.1945397754997291</v>
      </c>
      <c r="AD13" s="31">
        <f t="shared" si="17"/>
        <v>4.3203759687647212</v>
      </c>
      <c r="AE13" s="41">
        <f t="shared" si="17"/>
        <v>4.4975113834840741</v>
      </c>
      <c r="AF13" s="31">
        <f t="shared" si="17"/>
        <v>4.7358794868087299</v>
      </c>
      <c r="AG13" s="41">
        <f t="shared" si="17"/>
        <v>4.9632017021755495</v>
      </c>
      <c r="AH13" s="31">
        <f t="shared" si="17"/>
        <v>5.186545778773449</v>
      </c>
      <c r="AI13" s="41">
        <f t="shared" si="28"/>
        <v>5.3732614268092931</v>
      </c>
      <c r="AJ13" s="31">
        <f t="shared" si="18"/>
        <v>5.6526710210033766</v>
      </c>
      <c r="AK13" s="41">
        <f t="shared" si="18"/>
        <v>5.8900832038855189</v>
      </c>
      <c r="AL13" s="31">
        <f t="shared" si="18"/>
        <v>6.0726757832059697</v>
      </c>
      <c r="AM13" s="41">
        <f t="shared" si="18"/>
        <v>6.2305653535693253</v>
      </c>
      <c r="AN13" s="31">
        <f t="shared" si="18"/>
        <v>6.3863294874085579</v>
      </c>
      <c r="AO13" s="41">
        <f t="shared" si="18"/>
        <v>6.4757381002322774</v>
      </c>
      <c r="AP13" s="31">
        <f t="shared" si="18"/>
        <v>6.6367717555359507</v>
      </c>
      <c r="AQ13" s="41">
        <f t="shared" si="18"/>
        <v>6.7998024189545738</v>
      </c>
      <c r="AR13" s="31">
        <f t="shared" si="19"/>
        <v>7.0738129503590557</v>
      </c>
      <c r="AS13" s="41">
        <f t="shared" si="19"/>
        <v>7.3324073955477749</v>
      </c>
      <c r="AT13" s="31">
        <f t="shared" si="19"/>
        <v>7.5362151840591007</v>
      </c>
      <c r="AU13" s="41">
        <f t="shared" si="19"/>
        <v>7.7817817395672559</v>
      </c>
      <c r="AV13" s="31">
        <f t="shared" si="19"/>
        <v>8.1081274470198608</v>
      </c>
      <c r="AW13" s="41">
        <f t="shared" si="19"/>
        <v>8.4165709160583582</v>
      </c>
      <c r="AX13" s="31">
        <f t="shared" si="19"/>
        <v>8.7704405492547064</v>
      </c>
      <c r="AY13" s="41">
        <f t="shared" si="20"/>
        <v>9.0854787616093571</v>
      </c>
      <c r="AZ13" s="31">
        <f t="shared" si="20"/>
        <v>9.3461252057271835</v>
      </c>
      <c r="BA13" s="41">
        <f t="shared" si="20"/>
        <v>9.4692763435180858</v>
      </c>
      <c r="BB13" s="31">
        <f t="shared" si="20"/>
        <v>9.6885943979215092</v>
      </c>
      <c r="BC13" s="41">
        <f t="shared" si="20"/>
        <v>9.8861178657259074</v>
      </c>
      <c r="BD13" s="31">
        <f t="shared" si="20"/>
        <v>9.9840306708067601</v>
      </c>
      <c r="BE13" s="41">
        <f t="shared" si="24"/>
        <v>10.168595532334781</v>
      </c>
      <c r="BF13" s="31">
        <f t="shared" si="24"/>
        <v>10.381038936762582</v>
      </c>
      <c r="BG13" s="41">
        <f t="shared" si="24"/>
        <v>10.544275005141685</v>
      </c>
      <c r="BH13" s="31">
        <f t="shared" si="24"/>
        <v>10.765677867569989</v>
      </c>
      <c r="BI13" s="31">
        <f t="shared" si="25"/>
        <v>11.079313553679707</v>
      </c>
      <c r="BJ13" s="65">
        <f t="shared" si="25"/>
        <v>11.401530642132627</v>
      </c>
      <c r="BK13" s="41">
        <f t="shared" si="25"/>
        <v>11.710241158814981</v>
      </c>
      <c r="BL13" s="65">
        <f t="shared" si="22"/>
        <v>12.01090559025746</v>
      </c>
      <c r="BM13" s="41">
        <f t="shared" si="22"/>
        <v>12.314395077853391</v>
      </c>
      <c r="BN13" s="65">
        <f t="shared" si="22"/>
        <v>12.629171733049619</v>
      </c>
      <c r="BO13" s="41">
        <f t="shared" si="22"/>
        <v>12.951539182301003</v>
      </c>
      <c r="BP13" s="41">
        <f t="shared" si="15"/>
        <v>13.282910201558861</v>
      </c>
      <c r="BQ13" s="41">
        <f t="shared" si="15"/>
        <v>13.618987392759577</v>
      </c>
      <c r="BR13" s="56">
        <f t="shared" si="23"/>
        <v>1964</v>
      </c>
    </row>
    <row r="14" spans="1:70" s="11" customFormat="1" ht="10.5" customHeight="1" x14ac:dyDescent="0.2">
      <c r="A14" s="44" t="s">
        <v>13</v>
      </c>
      <c r="B14" s="28"/>
      <c r="C14" s="29"/>
      <c r="D14" s="39"/>
      <c r="E14" s="29"/>
      <c r="F14" s="39"/>
      <c r="G14" s="29"/>
      <c r="H14" s="42">
        <v>1</v>
      </c>
      <c r="I14" s="40">
        <f t="shared" ref="I14:T14" si="30">H14*I$6</f>
        <v>1.06</v>
      </c>
      <c r="J14" s="42">
        <f t="shared" si="30"/>
        <v>1.1119399999999999</v>
      </c>
      <c r="K14" s="40">
        <f t="shared" si="30"/>
        <v>1.17198476</v>
      </c>
      <c r="L14" s="42">
        <f t="shared" si="30"/>
        <v>1.2387878913199999</v>
      </c>
      <c r="M14" s="40">
        <f t="shared" si="30"/>
        <v>1.3242642558210798</v>
      </c>
      <c r="N14" s="42">
        <f t="shared" si="30"/>
        <v>1.4076929039378077</v>
      </c>
      <c r="O14" s="40">
        <f t="shared" si="30"/>
        <v>1.4879313994622627</v>
      </c>
      <c r="P14" s="42">
        <f t="shared" si="30"/>
        <v>1.5727434892316117</v>
      </c>
      <c r="Q14" s="40">
        <f t="shared" si="30"/>
        <v>1.6859810204562877</v>
      </c>
      <c r="R14" s="42">
        <f t="shared" si="30"/>
        <v>1.868066970665567</v>
      </c>
      <c r="S14" s="40">
        <f t="shared" si="30"/>
        <v>2.0361929980254683</v>
      </c>
      <c r="T14" s="42">
        <f t="shared" si="30"/>
        <v>2.0789530509840031</v>
      </c>
      <c r="U14" s="40">
        <f t="shared" si="17"/>
        <v>2.2556640603176432</v>
      </c>
      <c r="V14" s="42">
        <f t="shared" si="17"/>
        <v>2.4316058570224195</v>
      </c>
      <c r="W14" s="40">
        <f t="shared" si="17"/>
        <v>2.6626084134395493</v>
      </c>
      <c r="X14" s="42">
        <f t="shared" si="17"/>
        <v>2.9475075136775812</v>
      </c>
      <c r="Y14" s="40">
        <f t="shared" si="17"/>
        <v>3.2452057725590171</v>
      </c>
      <c r="Z14" s="42">
        <f t="shared" si="17"/>
        <v>3.4983318228186207</v>
      </c>
      <c r="AA14" s="40">
        <f t="shared" si="17"/>
        <v>3.7222250594790127</v>
      </c>
      <c r="AB14" s="42">
        <f t="shared" si="17"/>
        <v>3.9232252126908795</v>
      </c>
      <c r="AC14" s="40">
        <f t="shared" si="17"/>
        <v>4.0566148699223694</v>
      </c>
      <c r="AD14" s="42">
        <f t="shared" si="17"/>
        <v>4.1783133160200405</v>
      </c>
      <c r="AE14" s="40">
        <f t="shared" si="17"/>
        <v>4.3496241619768616</v>
      </c>
      <c r="AF14" s="42">
        <f t="shared" si="17"/>
        <v>4.5801542425616351</v>
      </c>
      <c r="AG14" s="40">
        <f t="shared" si="17"/>
        <v>4.8000016462045938</v>
      </c>
      <c r="AH14" s="42">
        <f t="shared" si="17"/>
        <v>5.0160017202837999</v>
      </c>
      <c r="AI14" s="40">
        <f t="shared" si="28"/>
        <v>5.1965777822140167</v>
      </c>
      <c r="AJ14" s="42">
        <f t="shared" si="18"/>
        <v>5.4667998268891456</v>
      </c>
      <c r="AK14" s="40">
        <f t="shared" si="18"/>
        <v>5.6964054196184897</v>
      </c>
      <c r="AL14" s="42">
        <f t="shared" si="18"/>
        <v>5.8729939876266624</v>
      </c>
      <c r="AM14" s="40">
        <f t="shared" si="18"/>
        <v>6.0256918313049557</v>
      </c>
      <c r="AN14" s="42">
        <f t="shared" si="18"/>
        <v>6.1763341270875793</v>
      </c>
      <c r="AO14" s="40">
        <f t="shared" si="18"/>
        <v>6.2628028048668059</v>
      </c>
      <c r="AP14" s="42">
        <f t="shared" si="18"/>
        <v>6.4185413496479216</v>
      </c>
      <c r="AQ14" s="40">
        <f t="shared" si="18"/>
        <v>6.576211236899975</v>
      </c>
      <c r="AR14" s="42">
        <f t="shared" si="19"/>
        <v>6.8412117508308086</v>
      </c>
      <c r="AS14" s="40">
        <f t="shared" si="19"/>
        <v>7.0913030904717367</v>
      </c>
      <c r="AT14" s="42">
        <f t="shared" si="19"/>
        <v>7.2884092689159594</v>
      </c>
      <c r="AU14" s="40">
        <f t="shared" si="19"/>
        <v>7.5259011020959932</v>
      </c>
      <c r="AV14" s="42">
        <f t="shared" si="19"/>
        <v>7.8415159062087634</v>
      </c>
      <c r="AW14" s="40">
        <f t="shared" si="19"/>
        <v>8.1398171335187222</v>
      </c>
      <c r="AX14" s="42">
        <f t="shared" si="19"/>
        <v>8.4820508213295032</v>
      </c>
      <c r="AY14" s="40">
        <f t="shared" si="20"/>
        <v>8.7867299435293589</v>
      </c>
      <c r="AZ14" s="42">
        <f t="shared" si="20"/>
        <v>9.0388058082467939</v>
      </c>
      <c r="BA14" s="40">
        <f t="shared" si="20"/>
        <v>9.1579074888956349</v>
      </c>
      <c r="BB14" s="42">
        <f t="shared" si="20"/>
        <v>9.3700139244888874</v>
      </c>
      <c r="BC14" s="40">
        <f t="shared" si="20"/>
        <v>9.5610424233325997</v>
      </c>
      <c r="BD14" s="42">
        <f t="shared" si="20"/>
        <v>9.6557356584204648</v>
      </c>
      <c r="BE14" s="40">
        <f t="shared" si="24"/>
        <v>9.8342316560297682</v>
      </c>
      <c r="BF14" s="42">
        <f t="shared" si="24"/>
        <v>10.039689493967682</v>
      </c>
      <c r="BG14" s="40">
        <f t="shared" si="24"/>
        <v>10.197558032051919</v>
      </c>
      <c r="BH14" s="42">
        <f t="shared" si="24"/>
        <v>10.411680722988384</v>
      </c>
      <c r="BI14" s="42">
        <f t="shared" si="25"/>
        <v>10.715003436827569</v>
      </c>
      <c r="BJ14" s="27">
        <f t="shared" si="25"/>
        <v>11.026625379238515</v>
      </c>
      <c r="BK14" s="40">
        <f t="shared" si="25"/>
        <v>11.325184873128606</v>
      </c>
      <c r="BL14" s="27">
        <f t="shared" si="22"/>
        <v>11.615962853247058</v>
      </c>
      <c r="BM14" s="40">
        <f t="shared" si="22"/>
        <v>11.909472995989738</v>
      </c>
      <c r="BN14" s="27">
        <f t="shared" si="22"/>
        <v>12.213899161556689</v>
      </c>
      <c r="BO14" s="40">
        <f t="shared" si="22"/>
        <v>12.525666520600582</v>
      </c>
      <c r="BP14" s="40">
        <f t="shared" si="15"/>
        <v>12.846141394157506</v>
      </c>
      <c r="BQ14" s="40">
        <f t="shared" si="15"/>
        <v>13.171167691256844</v>
      </c>
      <c r="BR14" s="59">
        <f t="shared" si="23"/>
        <v>1965</v>
      </c>
    </row>
    <row r="15" spans="1:70" s="11" customFormat="1" ht="10.5" customHeight="1" x14ac:dyDescent="0.2">
      <c r="A15" s="43" t="s">
        <v>14</v>
      </c>
      <c r="B15" s="30"/>
      <c r="C15" s="33"/>
      <c r="D15" s="32"/>
      <c r="E15" s="33"/>
      <c r="F15" s="32"/>
      <c r="G15" s="33"/>
      <c r="H15" s="32"/>
      <c r="I15" s="41">
        <v>1</v>
      </c>
      <c r="J15" s="31">
        <f t="shared" ref="J15:T15" si="31">I15*J$6</f>
        <v>1.0489999999999999</v>
      </c>
      <c r="K15" s="41">
        <f t="shared" si="31"/>
        <v>1.1056459999999999</v>
      </c>
      <c r="L15" s="31">
        <f t="shared" si="31"/>
        <v>1.1686678219999997</v>
      </c>
      <c r="M15" s="41">
        <f t="shared" si="31"/>
        <v>1.2493059017179997</v>
      </c>
      <c r="N15" s="31">
        <f t="shared" si="31"/>
        <v>1.3280121735262336</v>
      </c>
      <c r="O15" s="41">
        <f t="shared" si="31"/>
        <v>1.4037088674172289</v>
      </c>
      <c r="P15" s="31">
        <f t="shared" si="31"/>
        <v>1.483720272860011</v>
      </c>
      <c r="Q15" s="41">
        <f t="shared" si="31"/>
        <v>1.5905481325059319</v>
      </c>
      <c r="R15" s="31">
        <f t="shared" si="31"/>
        <v>1.7623273308165726</v>
      </c>
      <c r="S15" s="41">
        <f t="shared" si="31"/>
        <v>1.9209367905900643</v>
      </c>
      <c r="T15" s="31">
        <f t="shared" si="31"/>
        <v>1.9612764631924555</v>
      </c>
      <c r="U15" s="41">
        <f t="shared" si="17"/>
        <v>2.1279849625638141</v>
      </c>
      <c r="V15" s="31">
        <f t="shared" si="17"/>
        <v>2.2939677896437916</v>
      </c>
      <c r="W15" s="41">
        <f t="shared" si="17"/>
        <v>2.5118947296599519</v>
      </c>
      <c r="X15" s="31">
        <f t="shared" si="17"/>
        <v>2.7806674657335666</v>
      </c>
      <c r="Y15" s="41">
        <f t="shared" si="17"/>
        <v>3.0615148797726568</v>
      </c>
      <c r="Z15" s="31">
        <f t="shared" si="17"/>
        <v>3.3003130403949243</v>
      </c>
      <c r="AA15" s="41">
        <f t="shared" si="17"/>
        <v>3.5115330749801998</v>
      </c>
      <c r="AB15" s="31">
        <f t="shared" si="17"/>
        <v>3.7011558610291306</v>
      </c>
      <c r="AC15" s="41">
        <f t="shared" si="17"/>
        <v>3.8269951603041212</v>
      </c>
      <c r="AD15" s="31">
        <f t="shared" si="17"/>
        <v>3.9418050151132449</v>
      </c>
      <c r="AE15" s="41">
        <f t="shared" si="17"/>
        <v>4.103419020732888</v>
      </c>
      <c r="AF15" s="31">
        <f t="shared" si="17"/>
        <v>4.3209002288317304</v>
      </c>
      <c r="AG15" s="41">
        <f t="shared" si="17"/>
        <v>4.5283034398156534</v>
      </c>
      <c r="AH15" s="31">
        <f t="shared" si="17"/>
        <v>4.7320770946073578</v>
      </c>
      <c r="AI15" s="41">
        <f t="shared" si="28"/>
        <v>4.9024318700132232</v>
      </c>
      <c r="AJ15" s="31">
        <f t="shared" si="18"/>
        <v>5.1573583272539114</v>
      </c>
      <c r="AK15" s="41">
        <f t="shared" si="18"/>
        <v>5.3739673769985759</v>
      </c>
      <c r="AL15" s="31">
        <f t="shared" si="18"/>
        <v>5.5405603656855309</v>
      </c>
      <c r="AM15" s="41">
        <f t="shared" si="18"/>
        <v>5.6846149351933546</v>
      </c>
      <c r="AN15" s="31">
        <f t="shared" si="18"/>
        <v>5.8267303085731879</v>
      </c>
      <c r="AO15" s="41">
        <f t="shared" si="18"/>
        <v>5.9083045328932124</v>
      </c>
      <c r="AP15" s="31">
        <f t="shared" si="18"/>
        <v>6.0552276883470952</v>
      </c>
      <c r="AQ15" s="41">
        <f t="shared" si="18"/>
        <v>6.2039728649999759</v>
      </c>
      <c r="AR15" s="31">
        <f t="shared" si="19"/>
        <v>6.4539733498403846</v>
      </c>
      <c r="AS15" s="41">
        <f t="shared" si="19"/>
        <v>6.689908575916732</v>
      </c>
      <c r="AT15" s="31">
        <f t="shared" si="19"/>
        <v>6.8758578008641118</v>
      </c>
      <c r="AU15" s="41">
        <f t="shared" si="19"/>
        <v>7.0999067000905587</v>
      </c>
      <c r="AV15" s="31">
        <f t="shared" si="19"/>
        <v>7.3976565152912848</v>
      </c>
      <c r="AW15" s="41">
        <f t="shared" si="19"/>
        <v>7.6790727674704904</v>
      </c>
      <c r="AX15" s="31">
        <f t="shared" si="19"/>
        <v>8.0019347371033032</v>
      </c>
      <c r="AY15" s="41">
        <f t="shared" si="20"/>
        <v>8.2893678712541092</v>
      </c>
      <c r="AZ15" s="31">
        <f t="shared" si="20"/>
        <v>8.5271752907988585</v>
      </c>
      <c r="BA15" s="41">
        <f t="shared" si="20"/>
        <v>8.6395353668826704</v>
      </c>
      <c r="BB15" s="31">
        <f t="shared" si="20"/>
        <v>8.8396357778197014</v>
      </c>
      <c r="BC15" s="41">
        <f t="shared" si="20"/>
        <v>9.0198513427666001</v>
      </c>
      <c r="BD15" s="31">
        <f t="shared" si="20"/>
        <v>9.1091845834155283</v>
      </c>
      <c r="BE15" s="41">
        <f t="shared" si="24"/>
        <v>9.2775770339903438</v>
      </c>
      <c r="BF15" s="31">
        <f t="shared" si="24"/>
        <v>9.4714051829883754</v>
      </c>
      <c r="BG15" s="41">
        <f t="shared" si="24"/>
        <v>9.6203377660867133</v>
      </c>
      <c r="BH15" s="31">
        <f t="shared" si="24"/>
        <v>9.8223403047060192</v>
      </c>
      <c r="BI15" s="31">
        <f t="shared" si="25"/>
        <v>10.108493808327893</v>
      </c>
      <c r="BJ15" s="65">
        <f t="shared" si="25"/>
        <v>10.402476772866521</v>
      </c>
      <c r="BK15" s="41">
        <f t="shared" si="25"/>
        <v>10.684136672762833</v>
      </c>
      <c r="BL15" s="65">
        <f t="shared" si="22"/>
        <v>10.958455521931183</v>
      </c>
      <c r="BM15" s="41">
        <f t="shared" si="22"/>
        <v>11.235351883009182</v>
      </c>
      <c r="BN15" s="65">
        <f t="shared" si="22"/>
        <v>11.522546378827061</v>
      </c>
      <c r="BO15" s="41">
        <f t="shared" si="22"/>
        <v>11.816666528868469</v>
      </c>
      <c r="BP15" s="41">
        <f t="shared" si="15"/>
        <v>12.119001315242924</v>
      </c>
      <c r="BQ15" s="41">
        <f t="shared" si="15"/>
        <v>12.425629897412112</v>
      </c>
      <c r="BR15" s="56">
        <f t="shared" si="23"/>
        <v>1966</v>
      </c>
    </row>
    <row r="16" spans="1:70" s="11" customFormat="1" ht="10.5" customHeight="1" x14ac:dyDescent="0.2">
      <c r="A16" s="44" t="s">
        <v>15</v>
      </c>
      <c r="B16" s="28"/>
      <c r="C16" s="29"/>
      <c r="D16" s="39"/>
      <c r="E16" s="29"/>
      <c r="F16" s="39"/>
      <c r="G16" s="29"/>
      <c r="H16" s="39"/>
      <c r="I16" s="29"/>
      <c r="J16" s="42">
        <v>1</v>
      </c>
      <c r="K16" s="40">
        <f t="shared" ref="K16:T16" si="32">J16*K$6</f>
        <v>1.054</v>
      </c>
      <c r="L16" s="42">
        <f t="shared" si="32"/>
        <v>1.1140779999999999</v>
      </c>
      <c r="M16" s="40">
        <f t="shared" si="32"/>
        <v>1.1909493819999999</v>
      </c>
      <c r="N16" s="42">
        <f t="shared" si="32"/>
        <v>1.2659791930659998</v>
      </c>
      <c r="O16" s="40">
        <f t="shared" si="32"/>
        <v>1.3381400070707616</v>
      </c>
      <c r="P16" s="42">
        <f t="shared" si="32"/>
        <v>1.4144139874737949</v>
      </c>
      <c r="Q16" s="40">
        <f t="shared" si="32"/>
        <v>1.5162517945719083</v>
      </c>
      <c r="R16" s="42">
        <f t="shared" si="32"/>
        <v>1.6800069883856745</v>
      </c>
      <c r="S16" s="40">
        <f t="shared" si="32"/>
        <v>1.8312076173403853</v>
      </c>
      <c r="T16" s="42">
        <f t="shared" si="32"/>
        <v>1.8696629773045332</v>
      </c>
      <c r="U16" s="40">
        <f t="shared" si="17"/>
        <v>2.0285843303754185</v>
      </c>
      <c r="V16" s="42">
        <f t="shared" si="17"/>
        <v>2.1868139081447011</v>
      </c>
      <c r="W16" s="40">
        <f t="shared" si="17"/>
        <v>2.3945612294184477</v>
      </c>
      <c r="X16" s="42">
        <f t="shared" si="17"/>
        <v>2.6507792809662214</v>
      </c>
      <c r="Y16" s="40">
        <f t="shared" si="17"/>
        <v>2.9185079883438099</v>
      </c>
      <c r="Z16" s="42">
        <f t="shared" si="17"/>
        <v>3.1461516114346271</v>
      </c>
      <c r="AA16" s="40">
        <f t="shared" si="17"/>
        <v>3.3475053145664435</v>
      </c>
      <c r="AB16" s="42">
        <f t="shared" si="17"/>
        <v>3.5282706015530314</v>
      </c>
      <c r="AC16" s="40">
        <f t="shared" si="17"/>
        <v>3.6482318020058346</v>
      </c>
      <c r="AD16" s="42">
        <f t="shared" si="17"/>
        <v>3.7576787560660097</v>
      </c>
      <c r="AE16" s="40">
        <f t="shared" si="17"/>
        <v>3.9117435850647158</v>
      </c>
      <c r="AF16" s="42">
        <f t="shared" si="17"/>
        <v>4.1190659950731456</v>
      </c>
      <c r="AG16" s="40">
        <f t="shared" si="17"/>
        <v>4.3167811628366568</v>
      </c>
      <c r="AH16" s="42">
        <f t="shared" si="17"/>
        <v>4.511036315164306</v>
      </c>
      <c r="AI16" s="40">
        <f t="shared" si="28"/>
        <v>4.6734336225102213</v>
      </c>
      <c r="AJ16" s="42">
        <f t="shared" si="18"/>
        <v>4.9164521708807527</v>
      </c>
      <c r="AK16" s="40">
        <f t="shared" si="18"/>
        <v>5.1229431620577444</v>
      </c>
      <c r="AL16" s="42">
        <f t="shared" si="18"/>
        <v>5.2817544000815344</v>
      </c>
      <c r="AM16" s="40">
        <f t="shared" si="18"/>
        <v>5.4190800144836544</v>
      </c>
      <c r="AN16" s="42">
        <f t="shared" si="18"/>
        <v>5.554557014845745</v>
      </c>
      <c r="AO16" s="40">
        <f t="shared" si="18"/>
        <v>5.6323208130535853</v>
      </c>
      <c r="AP16" s="42">
        <f t="shared" si="18"/>
        <v>5.7723810184433688</v>
      </c>
      <c r="AQ16" s="40">
        <f t="shared" si="18"/>
        <v>5.914178136320281</v>
      </c>
      <c r="AR16" s="42">
        <f t="shared" si="19"/>
        <v>6.1525008101433585</v>
      </c>
      <c r="AS16" s="40">
        <f t="shared" si="19"/>
        <v>6.3774152296632316</v>
      </c>
      <c r="AT16" s="42">
        <f t="shared" si="19"/>
        <v>6.5546785518246997</v>
      </c>
      <c r="AU16" s="40">
        <f t="shared" si="19"/>
        <v>6.7682618685324663</v>
      </c>
      <c r="AV16" s="42">
        <f t="shared" si="19"/>
        <v>7.052103446416857</v>
      </c>
      <c r="AW16" s="40">
        <f t="shared" si="19"/>
        <v>7.3203744208488928</v>
      </c>
      <c r="AX16" s="42">
        <f t="shared" si="19"/>
        <v>7.6281551354654917</v>
      </c>
      <c r="AY16" s="40">
        <f t="shared" si="20"/>
        <v>7.9021619363718845</v>
      </c>
      <c r="AZ16" s="42">
        <f t="shared" si="20"/>
        <v>8.1288610970437141</v>
      </c>
      <c r="BA16" s="40">
        <f t="shared" si="20"/>
        <v>8.2359727043686064</v>
      </c>
      <c r="BB16" s="42">
        <f t="shared" si="20"/>
        <v>8.4267261942990466</v>
      </c>
      <c r="BC16" s="40">
        <f t="shared" si="20"/>
        <v>8.5985236823323152</v>
      </c>
      <c r="BD16" s="42">
        <f t="shared" si="20"/>
        <v>8.6836840642664708</v>
      </c>
      <c r="BE16" s="40">
        <f t="shared" si="24"/>
        <v>8.8442107092376965</v>
      </c>
      <c r="BF16" s="42">
        <f t="shared" si="24"/>
        <v>9.028984921819232</v>
      </c>
      <c r="BG16" s="40">
        <f t="shared" si="24"/>
        <v>9.1709606921703646</v>
      </c>
      <c r="BH16" s="42">
        <f t="shared" si="24"/>
        <v>9.363527459204974</v>
      </c>
      <c r="BI16" s="42">
        <f t="shared" si="25"/>
        <v>9.6363144026004672</v>
      </c>
      <c r="BJ16" s="27">
        <f t="shared" si="25"/>
        <v>9.9165650837621726</v>
      </c>
      <c r="BK16" s="40">
        <f t="shared" si="25"/>
        <v>10.185068324845405</v>
      </c>
      <c r="BL16" s="27">
        <f t="shared" si="22"/>
        <v>10.446573424147932</v>
      </c>
      <c r="BM16" s="40">
        <f t="shared" si="22"/>
        <v>10.7105356368057</v>
      </c>
      <c r="BN16" s="27">
        <f t="shared" si="22"/>
        <v>10.98431494645096</v>
      </c>
      <c r="BO16" s="40">
        <f t="shared" si="22"/>
        <v>11.264696405022368</v>
      </c>
      <c r="BP16" s="40">
        <f t="shared" si="15"/>
        <v>11.552908784788293</v>
      </c>
      <c r="BQ16" s="40">
        <f t="shared" si="15"/>
        <v>11.845214392194572</v>
      </c>
      <c r="BR16" s="59">
        <f t="shared" si="23"/>
        <v>1967</v>
      </c>
    </row>
    <row r="17" spans="1:70" s="11" customFormat="1" ht="10.5" customHeight="1" x14ac:dyDescent="0.2">
      <c r="A17" s="43" t="s">
        <v>16</v>
      </c>
      <c r="B17" s="30"/>
      <c r="C17" s="33"/>
      <c r="D17" s="32"/>
      <c r="E17" s="33"/>
      <c r="F17" s="32"/>
      <c r="G17" s="33"/>
      <c r="H17" s="32"/>
      <c r="I17" s="33"/>
      <c r="J17" s="32"/>
      <c r="K17" s="41">
        <v>1</v>
      </c>
      <c r="L17" s="31">
        <f t="shared" ref="L17:T17" si="33">K17*L$6</f>
        <v>1.0569999999999999</v>
      </c>
      <c r="M17" s="41">
        <f t="shared" si="33"/>
        <v>1.1299329999999999</v>
      </c>
      <c r="N17" s="31">
        <f t="shared" si="33"/>
        <v>1.2011187789999997</v>
      </c>
      <c r="O17" s="41">
        <f t="shared" si="33"/>
        <v>1.2695825494029997</v>
      </c>
      <c r="P17" s="31">
        <f t="shared" si="33"/>
        <v>1.3419487547189706</v>
      </c>
      <c r="Q17" s="41">
        <f t="shared" si="33"/>
        <v>1.4385690650587366</v>
      </c>
      <c r="R17" s="31">
        <f t="shared" si="33"/>
        <v>1.5939345240850804</v>
      </c>
      <c r="S17" s="41">
        <f t="shared" si="33"/>
        <v>1.7373886312527378</v>
      </c>
      <c r="T17" s="31">
        <f t="shared" si="33"/>
        <v>1.7738737925090451</v>
      </c>
      <c r="U17" s="41">
        <f t="shared" si="17"/>
        <v>1.9246530648723139</v>
      </c>
      <c r="V17" s="31">
        <f t="shared" si="17"/>
        <v>2.0747760039323544</v>
      </c>
      <c r="W17" s="41">
        <f t="shared" si="17"/>
        <v>2.2718797243059279</v>
      </c>
      <c r="X17" s="31">
        <f t="shared" si="17"/>
        <v>2.5149708548066623</v>
      </c>
      <c r="Y17" s="41">
        <f t="shared" si="17"/>
        <v>2.7689829111421349</v>
      </c>
      <c r="Z17" s="31">
        <f t="shared" si="17"/>
        <v>2.9849635782112216</v>
      </c>
      <c r="AA17" s="41">
        <f t="shared" si="17"/>
        <v>3.1760012472167398</v>
      </c>
      <c r="AB17" s="31">
        <f t="shared" si="17"/>
        <v>3.347505314566444</v>
      </c>
      <c r="AC17" s="41">
        <f t="shared" si="17"/>
        <v>3.4613204952617029</v>
      </c>
      <c r="AD17" s="31">
        <f t="shared" si="17"/>
        <v>3.565160110119554</v>
      </c>
      <c r="AE17" s="41">
        <f t="shared" si="17"/>
        <v>3.7113316746344553</v>
      </c>
      <c r="AF17" s="31">
        <f t="shared" si="17"/>
        <v>3.9080322533900813</v>
      </c>
      <c r="AG17" s="41">
        <f t="shared" si="17"/>
        <v>4.0956178015528053</v>
      </c>
      <c r="AH17" s="31">
        <f t="shared" si="17"/>
        <v>4.2799206026226813</v>
      </c>
      <c r="AI17" s="41">
        <f t="shared" si="28"/>
        <v>4.4339977443170975</v>
      </c>
      <c r="AJ17" s="31">
        <f t="shared" si="18"/>
        <v>4.6645656270215872</v>
      </c>
      <c r="AK17" s="41">
        <f t="shared" si="18"/>
        <v>4.8604773833564936</v>
      </c>
      <c r="AL17" s="31">
        <f t="shared" si="18"/>
        <v>5.0111521822405445</v>
      </c>
      <c r="AM17" s="41">
        <f t="shared" si="18"/>
        <v>5.1414421389787988</v>
      </c>
      <c r="AN17" s="31">
        <f t="shared" si="18"/>
        <v>5.2699781924532685</v>
      </c>
      <c r="AO17" s="41">
        <f t="shared" si="18"/>
        <v>5.3437578871476141</v>
      </c>
      <c r="AP17" s="31">
        <f t="shared" si="18"/>
        <v>5.4766423324889644</v>
      </c>
      <c r="AQ17" s="41">
        <f t="shared" si="18"/>
        <v>5.6111747023911578</v>
      </c>
      <c r="AR17" s="31">
        <f t="shared" si="19"/>
        <v>5.8372872961511932</v>
      </c>
      <c r="AS17" s="41">
        <f t="shared" si="19"/>
        <v>6.0506785860182459</v>
      </c>
      <c r="AT17" s="31">
        <f t="shared" si="19"/>
        <v>6.2188601060955397</v>
      </c>
      <c r="AU17" s="41">
        <f t="shared" si="19"/>
        <v>6.421500824034597</v>
      </c>
      <c r="AV17" s="31">
        <f t="shared" si="19"/>
        <v>6.6908002337920838</v>
      </c>
      <c r="AW17" s="41">
        <f t="shared" si="19"/>
        <v>6.9453267749989491</v>
      </c>
      <c r="AX17" s="31">
        <f t="shared" si="19"/>
        <v>7.2373388382025539</v>
      </c>
      <c r="AY17" s="41">
        <f t="shared" si="20"/>
        <v>7.4973073400112762</v>
      </c>
      <c r="AZ17" s="31">
        <f t="shared" si="20"/>
        <v>7.7123919326790462</v>
      </c>
      <c r="BA17" s="41">
        <f t="shared" si="20"/>
        <v>7.8140158485470659</v>
      </c>
      <c r="BB17" s="31">
        <f t="shared" si="20"/>
        <v>7.9949963892780334</v>
      </c>
      <c r="BC17" s="41">
        <f t="shared" si="20"/>
        <v>8.1579921084746818</v>
      </c>
      <c r="BD17" s="31">
        <f t="shared" si="20"/>
        <v>8.2387894347879218</v>
      </c>
      <c r="BE17" s="41">
        <f t="shared" si="24"/>
        <v>8.3910917544949672</v>
      </c>
      <c r="BF17" s="31">
        <f t="shared" si="24"/>
        <v>8.5663993565647356</v>
      </c>
      <c r="BG17" s="41">
        <f t="shared" si="24"/>
        <v>8.7011012259680864</v>
      </c>
      <c r="BH17" s="31">
        <f t="shared" si="24"/>
        <v>8.8838021434582295</v>
      </c>
      <c r="BI17" s="31">
        <f t="shared" si="25"/>
        <v>9.1426132851996851</v>
      </c>
      <c r="BJ17" s="65">
        <f t="shared" si="25"/>
        <v>9.4085057720703738</v>
      </c>
      <c r="BK17" s="41">
        <f t="shared" si="25"/>
        <v>9.6632526801189815</v>
      </c>
      <c r="BL17" s="65">
        <f t="shared" si="22"/>
        <v>9.9113599849600895</v>
      </c>
      <c r="BM17" s="41">
        <f t="shared" si="22"/>
        <v>10.161798516893455</v>
      </c>
      <c r="BN17" s="65">
        <f t="shared" si="22"/>
        <v>10.421551182591045</v>
      </c>
      <c r="BO17" s="41">
        <f t="shared" si="22"/>
        <v>10.687567746700541</v>
      </c>
      <c r="BP17" s="41">
        <f t="shared" si="15"/>
        <v>10.961014027313373</v>
      </c>
      <c r="BQ17" s="41">
        <f t="shared" si="15"/>
        <v>11.238343825611551</v>
      </c>
      <c r="BR17" s="56">
        <f t="shared" si="23"/>
        <v>1968</v>
      </c>
    </row>
    <row r="18" spans="1:70" s="11" customFormat="1" ht="10.5" customHeight="1" x14ac:dyDescent="0.2">
      <c r="A18" s="44" t="s">
        <v>17</v>
      </c>
      <c r="B18" s="28"/>
      <c r="C18" s="29"/>
      <c r="D18" s="39"/>
      <c r="E18" s="29"/>
      <c r="F18" s="39"/>
      <c r="G18" s="29"/>
      <c r="H18" s="39"/>
      <c r="I18" s="29"/>
      <c r="J18" s="39"/>
      <c r="K18" s="29"/>
      <c r="L18" s="42">
        <v>1</v>
      </c>
      <c r="M18" s="40">
        <f t="shared" ref="M18:T18" si="34">L18*M$6</f>
        <v>1.069</v>
      </c>
      <c r="N18" s="42">
        <f t="shared" si="34"/>
        <v>1.136347</v>
      </c>
      <c r="O18" s="40">
        <f t="shared" si="34"/>
        <v>1.201118779</v>
      </c>
      <c r="P18" s="42">
        <f t="shared" si="34"/>
        <v>1.269582549403</v>
      </c>
      <c r="Q18" s="40">
        <f t="shared" si="34"/>
        <v>1.3609924929600161</v>
      </c>
      <c r="R18" s="42">
        <f t="shared" si="34"/>
        <v>1.507979682199698</v>
      </c>
      <c r="S18" s="40">
        <f t="shared" si="34"/>
        <v>1.643697853597671</v>
      </c>
      <c r="T18" s="42">
        <f t="shared" si="34"/>
        <v>1.678215508523222</v>
      </c>
      <c r="U18" s="40">
        <f t="shared" si="17"/>
        <v>1.8208638267476958</v>
      </c>
      <c r="V18" s="42">
        <f t="shared" si="17"/>
        <v>1.9628912052340162</v>
      </c>
      <c r="W18" s="40">
        <f t="shared" si="17"/>
        <v>2.1493658697312474</v>
      </c>
      <c r="X18" s="42">
        <f t="shared" si="17"/>
        <v>2.3793480177924908</v>
      </c>
      <c r="Y18" s="40">
        <f t="shared" si="17"/>
        <v>2.6196621675895324</v>
      </c>
      <c r="Z18" s="42">
        <f t="shared" si="17"/>
        <v>2.8239958166615162</v>
      </c>
      <c r="AA18" s="40">
        <f t="shared" si="17"/>
        <v>3.0047315489278534</v>
      </c>
      <c r="AB18" s="42">
        <f t="shared" si="17"/>
        <v>3.1669870525699575</v>
      </c>
      <c r="AC18" s="40">
        <f t="shared" si="17"/>
        <v>3.274664612357336</v>
      </c>
      <c r="AD18" s="42">
        <f t="shared" si="17"/>
        <v>3.3729045507280562</v>
      </c>
      <c r="AE18" s="40">
        <f t="shared" si="17"/>
        <v>3.511193637307906</v>
      </c>
      <c r="AF18" s="42">
        <f t="shared" si="17"/>
        <v>3.6972869000852246</v>
      </c>
      <c r="AG18" s="40">
        <f t="shared" si="17"/>
        <v>3.8747566712893158</v>
      </c>
      <c r="AH18" s="42">
        <f t="shared" si="17"/>
        <v>4.049120721497335</v>
      </c>
      <c r="AI18" s="40">
        <f t="shared" si="28"/>
        <v>4.1948890674712391</v>
      </c>
      <c r="AJ18" s="42">
        <f t="shared" si="18"/>
        <v>4.413023298979744</v>
      </c>
      <c r="AK18" s="40">
        <f t="shared" si="18"/>
        <v>4.5983702775368931</v>
      </c>
      <c r="AL18" s="42">
        <f t="shared" si="18"/>
        <v>4.7409197561405367</v>
      </c>
      <c r="AM18" s="40">
        <f t="shared" si="18"/>
        <v>4.864183669800191</v>
      </c>
      <c r="AN18" s="42">
        <f t="shared" si="18"/>
        <v>4.9857882615451956</v>
      </c>
      <c r="AO18" s="40">
        <f t="shared" si="18"/>
        <v>5.0555892972068284</v>
      </c>
      <c r="AP18" s="42">
        <f t="shared" si="18"/>
        <v>5.1813077885420702</v>
      </c>
      <c r="AQ18" s="40">
        <f t="shared" si="18"/>
        <v>5.3085853381184123</v>
      </c>
      <c r="AR18" s="42">
        <f t="shared" si="19"/>
        <v>5.5225045375129591</v>
      </c>
      <c r="AS18" s="40">
        <f t="shared" si="19"/>
        <v>5.7243884446719493</v>
      </c>
      <c r="AT18" s="42">
        <f t="shared" si="19"/>
        <v>5.8835005734111112</v>
      </c>
      <c r="AU18" s="40">
        <f t="shared" si="19"/>
        <v>6.0752136462011377</v>
      </c>
      <c r="AV18" s="42">
        <f t="shared" si="19"/>
        <v>6.3299907604466314</v>
      </c>
      <c r="AW18" s="40">
        <f t="shared" si="19"/>
        <v>6.5707916508977817</v>
      </c>
      <c r="AX18" s="42">
        <f t="shared" ref="AX18:AX55" si="35">AW18*AX$6</f>
        <v>6.8470566113553071</v>
      </c>
      <c r="AY18" s="40">
        <f t="shared" si="20"/>
        <v>7.0930059981185263</v>
      </c>
      <c r="AZ18" s="42">
        <f t="shared" si="20"/>
        <v>7.2964918946821689</v>
      </c>
      <c r="BA18" s="40">
        <f t="shared" si="20"/>
        <v>7.3926356183037578</v>
      </c>
      <c r="BB18" s="42">
        <f t="shared" si="20"/>
        <v>7.5638565650691003</v>
      </c>
      <c r="BC18" s="40">
        <f t="shared" si="20"/>
        <v>7.7180625434954475</v>
      </c>
      <c r="BD18" s="42">
        <f t="shared" si="20"/>
        <v>7.7945027765259489</v>
      </c>
      <c r="BE18" s="40">
        <f t="shared" si="24"/>
        <v>7.9385920099290184</v>
      </c>
      <c r="BF18" s="42">
        <f t="shared" si="24"/>
        <v>8.1044459380934164</v>
      </c>
      <c r="BG18" s="40">
        <f t="shared" si="24"/>
        <v>8.231883846705859</v>
      </c>
      <c r="BH18" s="42">
        <f t="shared" si="24"/>
        <v>8.404732396838444</v>
      </c>
      <c r="BI18" s="42">
        <f t="shared" si="25"/>
        <v>8.649586835572082</v>
      </c>
      <c r="BJ18" s="27">
        <f t="shared" si="25"/>
        <v>8.9011407493570278</v>
      </c>
      <c r="BK18" s="40">
        <f t="shared" si="25"/>
        <v>9.1421501231021622</v>
      </c>
      <c r="BL18" s="27">
        <f t="shared" si="22"/>
        <v>9.3768779422517436</v>
      </c>
      <c r="BM18" s="40">
        <f t="shared" si="22"/>
        <v>9.6138112742606054</v>
      </c>
      <c r="BN18" s="27">
        <f t="shared" si="22"/>
        <v>9.8595564641353359</v>
      </c>
      <c r="BO18" s="40">
        <f t="shared" si="22"/>
        <v>10.111227764144321</v>
      </c>
      <c r="BP18" s="40">
        <f t="shared" si="15"/>
        <v>10.369928124232146</v>
      </c>
      <c r="BQ18" s="40">
        <f t="shared" si="15"/>
        <v>10.632302578629666</v>
      </c>
      <c r="BR18" s="59">
        <f t="shared" si="23"/>
        <v>1969</v>
      </c>
    </row>
    <row r="19" spans="1:70" s="11" customFormat="1" ht="10.5" customHeight="1" x14ac:dyDescent="0.2">
      <c r="A19" s="43" t="s">
        <v>18</v>
      </c>
      <c r="B19" s="30"/>
      <c r="C19" s="33"/>
      <c r="D19" s="32"/>
      <c r="E19" s="56"/>
      <c r="F19" s="37"/>
      <c r="G19" s="36"/>
      <c r="H19" s="35"/>
      <c r="I19" s="36"/>
      <c r="J19" s="32"/>
      <c r="K19" s="33"/>
      <c r="L19" s="32"/>
      <c r="M19" s="41">
        <v>1</v>
      </c>
      <c r="N19" s="31">
        <f t="shared" ref="N19:T19" si="36">M19*N$6</f>
        <v>1.0629999999999999</v>
      </c>
      <c r="O19" s="41">
        <f t="shared" si="36"/>
        <v>1.1235909999999998</v>
      </c>
      <c r="P19" s="31">
        <f t="shared" si="36"/>
        <v>1.1876356869999998</v>
      </c>
      <c r="Q19" s="41">
        <f t="shared" si="36"/>
        <v>1.2731454564639999</v>
      </c>
      <c r="R19" s="31">
        <f t="shared" si="36"/>
        <v>1.410645165762112</v>
      </c>
      <c r="S19" s="41">
        <f t="shared" si="36"/>
        <v>1.5376032306807021</v>
      </c>
      <c r="T19" s="31">
        <f t="shared" si="36"/>
        <v>1.5698928985249967</v>
      </c>
      <c r="U19" s="41">
        <f t="shared" si="17"/>
        <v>1.7033337948996214</v>
      </c>
      <c r="V19" s="31">
        <f t="shared" si="17"/>
        <v>1.836193830901792</v>
      </c>
      <c r="W19" s="41">
        <f t="shared" si="17"/>
        <v>2.0106322448374621</v>
      </c>
      <c r="X19" s="31">
        <f t="shared" si="17"/>
        <v>2.2257698950350706</v>
      </c>
      <c r="Y19" s="41">
        <f t="shared" si="17"/>
        <v>2.4505726544336128</v>
      </c>
      <c r="Z19" s="31">
        <f t="shared" si="17"/>
        <v>2.6417173214794349</v>
      </c>
      <c r="AA19" s="41">
        <f t="shared" si="17"/>
        <v>2.8107872300541188</v>
      </c>
      <c r="AB19" s="31">
        <f t="shared" si="17"/>
        <v>2.9625697404770412</v>
      </c>
      <c r="AC19" s="41">
        <f t="shared" si="17"/>
        <v>3.0632971116532608</v>
      </c>
      <c r="AD19" s="31">
        <f t="shared" si="17"/>
        <v>3.1551960250028586</v>
      </c>
      <c r="AE19" s="41">
        <f t="shared" si="17"/>
        <v>3.2845590620279754</v>
      </c>
      <c r="AF19" s="31">
        <f t="shared" si="17"/>
        <v>3.4586406923154578</v>
      </c>
      <c r="AG19" s="41">
        <f t="shared" si="17"/>
        <v>3.6246554455465998</v>
      </c>
      <c r="AH19" s="31">
        <f t="shared" si="17"/>
        <v>3.7877649405961966</v>
      </c>
      <c r="AI19" s="41">
        <f t="shared" si="28"/>
        <v>3.9241244784576597</v>
      </c>
      <c r="AJ19" s="31">
        <f t="shared" si="18"/>
        <v>4.1281789513374578</v>
      </c>
      <c r="AK19" s="41">
        <f t="shared" si="18"/>
        <v>4.301562467293631</v>
      </c>
      <c r="AL19" s="31">
        <f t="shared" si="18"/>
        <v>4.4349109037797332</v>
      </c>
      <c r="AM19" s="41">
        <f t="shared" si="18"/>
        <v>4.5502185872780068</v>
      </c>
      <c r="AN19" s="31">
        <f t="shared" si="18"/>
        <v>4.6639740519599568</v>
      </c>
      <c r="AO19" s="41">
        <f t="shared" si="18"/>
        <v>4.7292696886873964</v>
      </c>
      <c r="AP19" s="31">
        <f t="shared" si="18"/>
        <v>4.8468735159420655</v>
      </c>
      <c r="AQ19" s="41">
        <f t="shared" si="18"/>
        <v>4.9659357699891586</v>
      </c>
      <c r="AR19" s="31">
        <f t="shared" si="19"/>
        <v>5.1660472755032343</v>
      </c>
      <c r="AS19" s="41">
        <f t="shared" si="19"/>
        <v>5.3549003224246468</v>
      </c>
      <c r="AT19" s="31">
        <f t="shared" si="19"/>
        <v>5.5037423511797092</v>
      </c>
      <c r="AU19" s="41">
        <f t="shared" si="19"/>
        <v>5.6830810535090137</v>
      </c>
      <c r="AV19" s="31">
        <f t="shared" si="19"/>
        <v>5.921413246442123</v>
      </c>
      <c r="AW19" s="41">
        <f t="shared" si="19"/>
        <v>6.1466713291840778</v>
      </c>
      <c r="AX19" s="31">
        <f t="shared" si="35"/>
        <v>6.4051044072547283</v>
      </c>
      <c r="AY19" s="41">
        <f t="shared" si="20"/>
        <v>6.6351786698957191</v>
      </c>
      <c r="AZ19" s="31">
        <f t="shared" si="20"/>
        <v>6.8255303037251318</v>
      </c>
      <c r="BA19" s="41">
        <f t="shared" si="20"/>
        <v>6.9154683052420536</v>
      </c>
      <c r="BB19" s="31">
        <f t="shared" si="20"/>
        <v>7.0756375725622993</v>
      </c>
      <c r="BC19" s="41">
        <f t="shared" si="20"/>
        <v>7.2198901248788072</v>
      </c>
      <c r="BD19" s="31">
        <f t="shared" si="20"/>
        <v>7.2913964233170692</v>
      </c>
      <c r="BE19" s="41">
        <f t="shared" si="24"/>
        <v>7.4261852291197537</v>
      </c>
      <c r="BF19" s="31">
        <f t="shared" si="24"/>
        <v>7.5813338990583858</v>
      </c>
      <c r="BG19" s="41">
        <f t="shared" si="24"/>
        <v>7.7005461615583313</v>
      </c>
      <c r="BH19" s="31">
        <f t="shared" si="24"/>
        <v>7.8622379764625263</v>
      </c>
      <c r="BI19" s="31">
        <f t="shared" si="25"/>
        <v>8.0912879659233656</v>
      </c>
      <c r="BJ19" s="65">
        <f t="shared" si="25"/>
        <v>8.3266050040757946</v>
      </c>
      <c r="BK19" s="41">
        <f t="shared" si="25"/>
        <v>8.5520581132854634</v>
      </c>
      <c r="BL19" s="65">
        <f t="shared" si="22"/>
        <v>8.7716351190381125</v>
      </c>
      <c r="BM19" s="41">
        <f t="shared" si="22"/>
        <v>8.993275279944438</v>
      </c>
      <c r="BN19" s="65">
        <f t="shared" si="22"/>
        <v>9.2231585258515771</v>
      </c>
      <c r="BO19" s="41">
        <f t="shared" si="22"/>
        <v>9.4585853733810286</v>
      </c>
      <c r="BP19" s="41">
        <f t="shared" si="15"/>
        <v>9.700587581133906</v>
      </c>
      <c r="BQ19" s="41">
        <f t="shared" si="15"/>
        <v>9.9460267339847181</v>
      </c>
      <c r="BR19" s="56">
        <f>BR18+1</f>
        <v>1970</v>
      </c>
    </row>
    <row r="20" spans="1:70" s="11" customFormat="1" ht="10.5" customHeight="1" x14ac:dyDescent="0.2">
      <c r="A20" s="44" t="s">
        <v>19</v>
      </c>
      <c r="B20" s="28"/>
      <c r="C20" s="29"/>
      <c r="D20" s="24"/>
      <c r="E20" s="59"/>
      <c r="F20" s="26"/>
      <c r="G20" s="38"/>
      <c r="H20" s="50"/>
      <c r="I20" s="38"/>
      <c r="J20" s="39"/>
      <c r="K20" s="29" t="s">
        <v>5</v>
      </c>
      <c r="L20" s="39"/>
      <c r="M20" s="29"/>
      <c r="N20" s="42">
        <v>1</v>
      </c>
      <c r="O20" s="40">
        <f t="shared" ref="O20:T20" si="37">N20*O$6</f>
        <v>1.0569999999999999</v>
      </c>
      <c r="P20" s="42">
        <f t="shared" si="37"/>
        <v>1.1172489999999999</v>
      </c>
      <c r="Q20" s="40">
        <f t="shared" si="37"/>
        <v>1.1976909280000001</v>
      </c>
      <c r="R20" s="42">
        <f t="shared" si="37"/>
        <v>1.3270415482240003</v>
      </c>
      <c r="S20" s="40">
        <f t="shared" si="37"/>
        <v>1.4464752875641604</v>
      </c>
      <c r="T20" s="42">
        <f t="shared" si="37"/>
        <v>1.4768512686030077</v>
      </c>
      <c r="U20" s="40">
        <f t="shared" si="17"/>
        <v>1.6023836264342635</v>
      </c>
      <c r="V20" s="42">
        <f t="shared" si="17"/>
        <v>1.7273695492961361</v>
      </c>
      <c r="W20" s="40">
        <f t="shared" si="17"/>
        <v>1.891469656479269</v>
      </c>
      <c r="X20" s="42">
        <f t="shared" si="17"/>
        <v>2.0938569097225508</v>
      </c>
      <c r="Y20" s="40">
        <f t="shared" si="17"/>
        <v>2.3053364576045285</v>
      </c>
      <c r="Z20" s="42">
        <f t="shared" si="17"/>
        <v>2.485152701297682</v>
      </c>
      <c r="AA20" s="40">
        <f t="shared" si="17"/>
        <v>2.6442024741807337</v>
      </c>
      <c r="AB20" s="42">
        <f t="shared" si="17"/>
        <v>2.7869894077864936</v>
      </c>
      <c r="AC20" s="40">
        <f t="shared" si="17"/>
        <v>2.8817470476512344</v>
      </c>
      <c r="AD20" s="42">
        <f t="shared" si="17"/>
        <v>2.9681994590807714</v>
      </c>
      <c r="AE20" s="40">
        <f t="shared" si="17"/>
        <v>3.089895636903083</v>
      </c>
      <c r="AF20" s="42">
        <f t="shared" si="17"/>
        <v>3.253660105658946</v>
      </c>
      <c r="AG20" s="40">
        <f t="shared" si="17"/>
        <v>3.4098357907305754</v>
      </c>
      <c r="AH20" s="42">
        <f t="shared" si="17"/>
        <v>3.5632784013134509</v>
      </c>
      <c r="AI20" s="40">
        <f t="shared" si="28"/>
        <v>3.6915564237607352</v>
      </c>
      <c r="AJ20" s="42">
        <f t="shared" si="18"/>
        <v>3.8835173577962938</v>
      </c>
      <c r="AK20" s="40">
        <f t="shared" si="18"/>
        <v>4.0466250868237381</v>
      </c>
      <c r="AL20" s="42">
        <f t="shared" si="18"/>
        <v>4.172070464515274</v>
      </c>
      <c r="AM20" s="40">
        <f t="shared" si="18"/>
        <v>4.2805442965926712</v>
      </c>
      <c r="AN20" s="42">
        <f t="shared" si="18"/>
        <v>4.3875579040074877</v>
      </c>
      <c r="AO20" s="40">
        <f t="shared" si="18"/>
        <v>4.4489837146635924</v>
      </c>
      <c r="AP20" s="42">
        <f t="shared" si="18"/>
        <v>4.5596176067187848</v>
      </c>
      <c r="AQ20" s="40">
        <f t="shared" si="18"/>
        <v>4.6716234901120988</v>
      </c>
      <c r="AR20" s="42">
        <f t="shared" si="19"/>
        <v>4.8598751415834771</v>
      </c>
      <c r="AS20" s="40">
        <f t="shared" si="19"/>
        <v>5.0375355808322189</v>
      </c>
      <c r="AT20" s="42">
        <f t="shared" si="19"/>
        <v>5.1775563040260684</v>
      </c>
      <c r="AU20" s="40">
        <f t="shared" si="19"/>
        <v>5.3462662779953103</v>
      </c>
      <c r="AV20" s="42">
        <f t="shared" si="19"/>
        <v>5.5704734209239177</v>
      </c>
      <c r="AW20" s="40">
        <f t="shared" si="19"/>
        <v>5.7823813068523799</v>
      </c>
      <c r="AX20" s="42">
        <f t="shared" si="35"/>
        <v>6.0254980312838482</v>
      </c>
      <c r="AY20" s="40">
        <f t="shared" si="20"/>
        <v>6.2419366602970099</v>
      </c>
      <c r="AZ20" s="42">
        <f t="shared" si="20"/>
        <v>6.4210068708608983</v>
      </c>
      <c r="BA20" s="40">
        <f t="shared" si="20"/>
        <v>6.5056145863048513</v>
      </c>
      <c r="BB20" s="42">
        <f t="shared" si="20"/>
        <v>6.6562912253643489</v>
      </c>
      <c r="BC20" s="40">
        <f t="shared" si="20"/>
        <v>6.7919944730750812</v>
      </c>
      <c r="BD20" s="42">
        <f t="shared" si="20"/>
        <v>6.8592628629511507</v>
      </c>
      <c r="BE20" s="40">
        <f t="shared" si="24"/>
        <v>6.9860632447034412</v>
      </c>
      <c r="BF20" s="42">
        <f t="shared" si="24"/>
        <v>7.1320168382487212</v>
      </c>
      <c r="BG20" s="40">
        <f t="shared" si="24"/>
        <v>7.2441638396597714</v>
      </c>
      <c r="BH20" s="42">
        <f t="shared" si="24"/>
        <v>7.3962727906514889</v>
      </c>
      <c r="BI20" s="42">
        <f t="shared" si="25"/>
        <v>7.6117478512919785</v>
      </c>
      <c r="BJ20" s="27">
        <f t="shared" si="25"/>
        <v>7.8331185362895601</v>
      </c>
      <c r="BK20" s="40">
        <f t="shared" si="25"/>
        <v>8.0452098902027007</v>
      </c>
      <c r="BL20" s="27">
        <f t="shared" si="22"/>
        <v>8.2517733951440455</v>
      </c>
      <c r="BM20" s="40">
        <f t="shared" si="22"/>
        <v>8.4602777798160353</v>
      </c>
      <c r="BN20" s="27">
        <f t="shared" si="22"/>
        <v>8.6765367129365796</v>
      </c>
      <c r="BO20" s="40">
        <f t="shared" si="22"/>
        <v>8.8980106993236472</v>
      </c>
      <c r="BP20" s="40">
        <f t="shared" si="15"/>
        <v>9.1256703491382076</v>
      </c>
      <c r="BQ20" s="40">
        <f t="shared" si="15"/>
        <v>9.3565632492800823</v>
      </c>
      <c r="BR20" s="59">
        <f t="shared" si="23"/>
        <v>1971</v>
      </c>
    </row>
    <row r="21" spans="1:70" s="11" customFormat="1" ht="10.5" customHeight="1" x14ac:dyDescent="0.2">
      <c r="A21" s="43" t="s">
        <v>20</v>
      </c>
      <c r="B21" s="30"/>
      <c r="C21" s="33"/>
      <c r="D21" s="37"/>
      <c r="E21" s="56"/>
      <c r="F21" s="60"/>
      <c r="G21" s="36"/>
      <c r="H21" s="35"/>
      <c r="I21" s="36"/>
      <c r="J21" s="32"/>
      <c r="K21" s="33"/>
      <c r="L21" s="32"/>
      <c r="M21" s="33"/>
      <c r="N21" s="32"/>
      <c r="O21" s="41">
        <v>1</v>
      </c>
      <c r="P21" s="31">
        <f>O21*P$6</f>
        <v>1.0569999999999999</v>
      </c>
      <c r="Q21" s="41">
        <f>P21*Q$6</f>
        <v>1.1331040000000001</v>
      </c>
      <c r="R21" s="31">
        <f>Q21*R$6</f>
        <v>1.2554792320000003</v>
      </c>
      <c r="S21" s="41">
        <f>R21*S$6</f>
        <v>1.3684723628800004</v>
      </c>
      <c r="T21" s="31">
        <f>S21*T$6</f>
        <v>1.3972102825004802</v>
      </c>
      <c r="U21" s="41">
        <f t="shared" si="17"/>
        <v>1.515973156513021</v>
      </c>
      <c r="V21" s="31">
        <f t="shared" si="17"/>
        <v>1.6342190627210367</v>
      </c>
      <c r="W21" s="41">
        <f t="shared" si="17"/>
        <v>1.7894698736795351</v>
      </c>
      <c r="X21" s="31">
        <f t="shared" si="17"/>
        <v>1.9809431501632453</v>
      </c>
      <c r="Y21" s="41">
        <f t="shared" si="17"/>
        <v>2.181018408329733</v>
      </c>
      <c r="Z21" s="31">
        <f t="shared" si="17"/>
        <v>2.3511378441794522</v>
      </c>
      <c r="AA21" s="41">
        <f t="shared" si="17"/>
        <v>2.5016106662069371</v>
      </c>
      <c r="AB21" s="31">
        <f t="shared" si="17"/>
        <v>2.6366976421821118</v>
      </c>
      <c r="AC21" s="41">
        <f t="shared" si="17"/>
        <v>2.7263453620163038</v>
      </c>
      <c r="AD21" s="31">
        <f t="shared" si="17"/>
        <v>2.8081357228767931</v>
      </c>
      <c r="AE21" s="41">
        <f t="shared" si="17"/>
        <v>2.9232692875147412</v>
      </c>
      <c r="AF21" s="31">
        <f t="shared" si="17"/>
        <v>3.0782025597530223</v>
      </c>
      <c r="AG21" s="41">
        <f t="shared" si="17"/>
        <v>3.2259562826211674</v>
      </c>
      <c r="AH21" s="31">
        <f t="shared" si="17"/>
        <v>3.3711243153391197</v>
      </c>
      <c r="AI21" s="41">
        <f t="shared" si="28"/>
        <v>3.4924847906913281</v>
      </c>
      <c r="AJ21" s="31">
        <f t="shared" si="18"/>
        <v>3.6740939998072775</v>
      </c>
      <c r="AK21" s="41">
        <f t="shared" si="18"/>
        <v>3.8284059477991832</v>
      </c>
      <c r="AL21" s="31">
        <f t="shared" si="18"/>
        <v>3.9470865321809576</v>
      </c>
      <c r="AM21" s="41">
        <f t="shared" si="18"/>
        <v>4.0497107820176623</v>
      </c>
      <c r="AN21" s="31">
        <f t="shared" si="18"/>
        <v>4.1509535515681035</v>
      </c>
      <c r="AO21" s="41">
        <f t="shared" si="18"/>
        <v>4.2090669012900568</v>
      </c>
      <c r="AP21" s="31">
        <f t="shared" si="18"/>
        <v>4.3137347272646949</v>
      </c>
      <c r="AQ21" s="41">
        <f t="shared" si="18"/>
        <v>4.4197005582895894</v>
      </c>
      <c r="AR21" s="31">
        <f t="shared" si="19"/>
        <v>4.5978005123779324</v>
      </c>
      <c r="AS21" s="41">
        <f t="shared" si="19"/>
        <v>4.7658803981383313</v>
      </c>
      <c r="AT21" s="31">
        <f t="shared" si="19"/>
        <v>4.8983503349347837</v>
      </c>
      <c r="AU21" s="41">
        <f t="shared" si="19"/>
        <v>5.0579624200523252</v>
      </c>
      <c r="AV21" s="31">
        <f t="shared" si="19"/>
        <v>5.2700789223499669</v>
      </c>
      <c r="AW21" s="41">
        <f t="shared" si="19"/>
        <v>5.4705594199171017</v>
      </c>
      <c r="AX21" s="31">
        <f t="shared" si="35"/>
        <v>5.7005657817254916</v>
      </c>
      <c r="AY21" s="41">
        <f t="shared" si="20"/>
        <v>5.9053326965913016</v>
      </c>
      <c r="AZ21" s="31">
        <f t="shared" si="20"/>
        <v>6.074746330048149</v>
      </c>
      <c r="BA21" s="41">
        <f t="shared" si="20"/>
        <v>6.1547914723792303</v>
      </c>
      <c r="BB21" s="31">
        <f t="shared" si="20"/>
        <v>6.2973426919246398</v>
      </c>
      <c r="BC21" s="41">
        <f t="shared" si="20"/>
        <v>6.4257279783113299</v>
      </c>
      <c r="BD21" s="31">
        <f t="shared" si="20"/>
        <v>6.4893688391212345</v>
      </c>
      <c r="BE21" s="41">
        <f t="shared" si="24"/>
        <v>6.6093313573353214</v>
      </c>
      <c r="BF21" s="31">
        <f t="shared" si="24"/>
        <v>6.7474142272930129</v>
      </c>
      <c r="BG21" s="41">
        <f t="shared" si="24"/>
        <v>6.8535135663763143</v>
      </c>
      <c r="BH21" s="31">
        <f t="shared" si="24"/>
        <v>6.99741985870528</v>
      </c>
      <c r="BI21" s="31">
        <f t="shared" si="25"/>
        <v>7.2012751667852131</v>
      </c>
      <c r="BJ21" s="65">
        <f t="shared" si="25"/>
        <v>7.4107081705672195</v>
      </c>
      <c r="BK21" s="41">
        <f t="shared" si="25"/>
        <v>7.6113622423866518</v>
      </c>
      <c r="BL21" s="65">
        <f t="shared" si="22"/>
        <v>7.8067865611580274</v>
      </c>
      <c r="BM21" s="41">
        <f t="shared" si="22"/>
        <v>8.0040470953793985</v>
      </c>
      <c r="BN21" s="65">
        <f t="shared" si="22"/>
        <v>8.2086440046703579</v>
      </c>
      <c r="BO21" s="41">
        <f t="shared" si="22"/>
        <v>8.4181747391898156</v>
      </c>
      <c r="BP21" s="41">
        <f t="shared" si="15"/>
        <v>8.6335575677750196</v>
      </c>
      <c r="BQ21" s="41">
        <f t="shared" si="15"/>
        <v>8.8519992897635476</v>
      </c>
      <c r="BR21" s="56">
        <f t="shared" si="23"/>
        <v>1972</v>
      </c>
    </row>
    <row r="22" spans="1:70" s="11" customFormat="1" ht="10.5" customHeight="1" x14ac:dyDescent="0.2">
      <c r="A22" s="44" t="s">
        <v>21</v>
      </c>
      <c r="B22" s="28"/>
      <c r="C22" s="29"/>
      <c r="D22" s="39"/>
      <c r="E22" s="29"/>
      <c r="F22" s="39"/>
      <c r="G22" s="38"/>
      <c r="H22" s="50"/>
      <c r="I22" s="38"/>
      <c r="J22" s="39"/>
      <c r="K22" s="29"/>
      <c r="L22" s="39"/>
      <c r="M22" s="29"/>
      <c r="N22" s="39"/>
      <c r="O22" s="29"/>
      <c r="P22" s="42">
        <v>1</v>
      </c>
      <c r="Q22" s="40">
        <f>P22*Q$6</f>
        <v>1.0720000000000001</v>
      </c>
      <c r="R22" s="42">
        <f>Q22*R$6</f>
        <v>1.1877760000000002</v>
      </c>
      <c r="S22" s="40">
        <f>R22*S$6</f>
        <v>1.2946758400000002</v>
      </c>
      <c r="T22" s="42">
        <f>S22*T$6</f>
        <v>1.3218640326400002</v>
      </c>
      <c r="U22" s="40">
        <f t="shared" si="17"/>
        <v>1.4342224754144002</v>
      </c>
      <c r="V22" s="42">
        <f t="shared" si="17"/>
        <v>1.5460918284967236</v>
      </c>
      <c r="W22" s="40">
        <f t="shared" si="17"/>
        <v>1.6929705522039122</v>
      </c>
      <c r="X22" s="42">
        <f t="shared" si="17"/>
        <v>1.8741184012897307</v>
      </c>
      <c r="Y22" s="40">
        <f t="shared" si="17"/>
        <v>2.0634043598199936</v>
      </c>
      <c r="Z22" s="42">
        <f t="shared" si="17"/>
        <v>2.2243498998859534</v>
      </c>
      <c r="AA22" s="40">
        <f t="shared" si="17"/>
        <v>2.3667082934786547</v>
      </c>
      <c r="AB22" s="42">
        <f t="shared" si="17"/>
        <v>2.4945105413265023</v>
      </c>
      <c r="AC22" s="40">
        <f t="shared" si="17"/>
        <v>2.5793238997316035</v>
      </c>
      <c r="AD22" s="42">
        <f t="shared" si="17"/>
        <v>2.6567036167235516</v>
      </c>
      <c r="AE22" s="40">
        <f t="shared" si="17"/>
        <v>2.7656284650092169</v>
      </c>
      <c r="AF22" s="42">
        <f t="shared" si="17"/>
        <v>2.912206773654705</v>
      </c>
      <c r="AG22" s="40">
        <f t="shared" si="17"/>
        <v>3.0519926987901309</v>
      </c>
      <c r="AH22" s="42">
        <f t="shared" si="17"/>
        <v>3.1893323702356864</v>
      </c>
      <c r="AI22" s="40">
        <f t="shared" si="28"/>
        <v>3.3041483355641712</v>
      </c>
      <c r="AJ22" s="42">
        <f t="shared" si="18"/>
        <v>3.4759640490135082</v>
      </c>
      <c r="AK22" s="40">
        <f t="shared" si="18"/>
        <v>3.6219545390720755</v>
      </c>
      <c r="AL22" s="42">
        <f t="shared" si="18"/>
        <v>3.7342351297833094</v>
      </c>
      <c r="AM22" s="40">
        <f t="shared" si="18"/>
        <v>3.8313252431576754</v>
      </c>
      <c r="AN22" s="42">
        <f t="shared" si="18"/>
        <v>3.9271083742366169</v>
      </c>
      <c r="AO22" s="40">
        <f t="shared" si="18"/>
        <v>3.9820878914759295</v>
      </c>
      <c r="AP22" s="42">
        <f t="shared" si="18"/>
        <v>4.0811113786799389</v>
      </c>
      <c r="AQ22" s="40">
        <f t="shared" si="18"/>
        <v>4.1813628744461591</v>
      </c>
      <c r="AR22" s="42">
        <f t="shared" si="19"/>
        <v>4.3498585736782713</v>
      </c>
      <c r="AS22" s="40">
        <f t="shared" si="19"/>
        <v>4.5088745488536723</v>
      </c>
      <c r="AT22" s="42">
        <f t="shared" si="19"/>
        <v>4.6342008845172975</v>
      </c>
      <c r="AU22" s="40">
        <f t="shared" si="19"/>
        <v>4.7852056954137421</v>
      </c>
      <c r="AV22" s="42">
        <f t="shared" si="19"/>
        <v>4.9858835594607065</v>
      </c>
      <c r="AW22" s="40">
        <f t="shared" si="19"/>
        <v>5.1755529043681188</v>
      </c>
      <c r="AX22" s="42">
        <f t="shared" si="35"/>
        <v>5.3931558956721775</v>
      </c>
      <c r="AY22" s="40">
        <f t="shared" si="20"/>
        <v>5.5868805076549686</v>
      </c>
      <c r="AZ22" s="42">
        <f t="shared" si="20"/>
        <v>5.7471583065734624</v>
      </c>
      <c r="BA22" s="40">
        <f t="shared" si="20"/>
        <v>5.8228869180503606</v>
      </c>
      <c r="BB22" s="42">
        <f t="shared" si="20"/>
        <v>5.9577508911302175</v>
      </c>
      <c r="BC22" s="40">
        <f t="shared" si="20"/>
        <v>6.0792128460845127</v>
      </c>
      <c r="BD22" s="42">
        <f t="shared" si="20"/>
        <v>6.1394217967088309</v>
      </c>
      <c r="BE22" s="40">
        <f t="shared" si="24"/>
        <v>6.2529151914241456</v>
      </c>
      <c r="BF22" s="42">
        <f t="shared" si="24"/>
        <v>6.3835517760577227</v>
      </c>
      <c r="BG22" s="40">
        <f t="shared" si="24"/>
        <v>6.4839295802992565</v>
      </c>
      <c r="BH22" s="42">
        <f t="shared" si="24"/>
        <v>6.6200755522282693</v>
      </c>
      <c r="BI22" s="42">
        <f t="shared" si="25"/>
        <v>6.8129377169207315</v>
      </c>
      <c r="BJ22" s="27">
        <f t="shared" si="25"/>
        <v>7.0110767933464713</v>
      </c>
      <c r="BK22" s="40">
        <f t="shared" si="25"/>
        <v>7.2009103523052529</v>
      </c>
      <c r="BL22" s="27">
        <f t="shared" si="22"/>
        <v>7.3857961789574533</v>
      </c>
      <c r="BM22" s="40">
        <f t="shared" si="22"/>
        <v>7.5724192009265838</v>
      </c>
      <c r="BN22" s="27">
        <f t="shared" si="22"/>
        <v>7.7659829750902158</v>
      </c>
      <c r="BO22" s="40">
        <f t="shared" si="22"/>
        <v>7.9642145120055021</v>
      </c>
      <c r="BP22" s="40">
        <f t="shared" si="15"/>
        <v>8.1679825617549859</v>
      </c>
      <c r="BQ22" s="40">
        <f t="shared" si="15"/>
        <v>8.3746445503912472</v>
      </c>
      <c r="BR22" s="59">
        <f t="shared" si="23"/>
        <v>1973</v>
      </c>
    </row>
    <row r="23" spans="1:70" s="11" customFormat="1" ht="10.5" customHeight="1" x14ac:dyDescent="0.2">
      <c r="A23" s="43" t="s">
        <v>22</v>
      </c>
      <c r="B23" s="30"/>
      <c r="C23" s="33"/>
      <c r="D23" s="32"/>
      <c r="E23" s="33"/>
      <c r="F23" s="32"/>
      <c r="G23" s="36"/>
      <c r="H23" s="35"/>
      <c r="I23" s="36"/>
      <c r="J23" s="32"/>
      <c r="K23" s="33"/>
      <c r="L23" s="32"/>
      <c r="M23" s="33"/>
      <c r="N23" s="32"/>
      <c r="O23" s="33"/>
      <c r="P23" s="32"/>
      <c r="Q23" s="41">
        <v>1</v>
      </c>
      <c r="R23" s="31">
        <f>Q23*R$6</f>
        <v>1.1080000000000001</v>
      </c>
      <c r="S23" s="41">
        <f>R23*S$6</f>
        <v>1.2077200000000001</v>
      </c>
      <c r="T23" s="31">
        <f>S23*T$6</f>
        <v>1.2330821199999999</v>
      </c>
      <c r="U23" s="41">
        <f t="shared" si="17"/>
        <v>1.3378941002</v>
      </c>
      <c r="V23" s="31">
        <f t="shared" si="17"/>
        <v>1.4422498400156001</v>
      </c>
      <c r="W23" s="41">
        <f t="shared" si="17"/>
        <v>1.579263574817082</v>
      </c>
      <c r="X23" s="31">
        <f t="shared" si="17"/>
        <v>1.7482447773225098</v>
      </c>
      <c r="Y23" s="41">
        <f t="shared" si="17"/>
        <v>1.9248174998320833</v>
      </c>
      <c r="Z23" s="31">
        <f t="shared" si="17"/>
        <v>2.0749532648189861</v>
      </c>
      <c r="AA23" s="41">
        <f t="shared" si="17"/>
        <v>2.2077502737674015</v>
      </c>
      <c r="AB23" s="31">
        <f t="shared" si="17"/>
        <v>2.3269687885508414</v>
      </c>
      <c r="AC23" s="41">
        <f t="shared" si="17"/>
        <v>2.4060857273615701</v>
      </c>
      <c r="AD23" s="31">
        <f t="shared" si="17"/>
        <v>2.4782682991824174</v>
      </c>
      <c r="AE23" s="41">
        <f t="shared" si="17"/>
        <v>2.5798772994488965</v>
      </c>
      <c r="AF23" s="31">
        <f t="shared" si="17"/>
        <v>2.7166107963196877</v>
      </c>
      <c r="AG23" s="41">
        <f t="shared" si="17"/>
        <v>2.847008114543033</v>
      </c>
      <c r="AH23" s="31">
        <f t="shared" si="17"/>
        <v>2.9751234796974693</v>
      </c>
      <c r="AI23" s="41">
        <f t="shared" si="28"/>
        <v>3.082227924966578</v>
      </c>
      <c r="AJ23" s="31">
        <f t="shared" si="18"/>
        <v>3.2425037770648402</v>
      </c>
      <c r="AK23" s="41">
        <f t="shared" si="18"/>
        <v>3.3786889357015637</v>
      </c>
      <c r="AL23" s="31">
        <f t="shared" si="18"/>
        <v>3.4834282927083118</v>
      </c>
      <c r="AM23" s="41">
        <f t="shared" si="18"/>
        <v>3.5739974283187279</v>
      </c>
      <c r="AN23" s="31">
        <f t="shared" si="18"/>
        <v>3.6633473640266958</v>
      </c>
      <c r="AO23" s="41">
        <f t="shared" si="18"/>
        <v>3.7146342271230695</v>
      </c>
      <c r="AP23" s="31">
        <f t="shared" si="18"/>
        <v>3.807006883096959</v>
      </c>
      <c r="AQ23" s="41">
        <f t="shared" si="18"/>
        <v>3.9005250694460454</v>
      </c>
      <c r="AR23" s="31">
        <f t="shared" si="19"/>
        <v>4.0577038933565985</v>
      </c>
      <c r="AS23" s="41">
        <f t="shared" si="19"/>
        <v>4.2060396910948459</v>
      </c>
      <c r="AT23" s="31">
        <f t="shared" si="19"/>
        <v>4.3229485863034514</v>
      </c>
      <c r="AU23" s="41">
        <f t="shared" si="19"/>
        <v>4.4638112830352092</v>
      </c>
      <c r="AV23" s="31">
        <f t="shared" si="19"/>
        <v>4.6510107830790197</v>
      </c>
      <c r="AW23" s="41">
        <f t="shared" si="19"/>
        <v>4.827941142134442</v>
      </c>
      <c r="AX23" s="31">
        <f t="shared" si="35"/>
        <v>5.0309290071568844</v>
      </c>
      <c r="AY23" s="41">
        <f t="shared" si="20"/>
        <v>5.2116422646035181</v>
      </c>
      <c r="AZ23" s="31">
        <f t="shared" si="20"/>
        <v>5.3611551367289785</v>
      </c>
      <c r="BA23" s="41">
        <f t="shared" si="20"/>
        <v>5.4317974981813091</v>
      </c>
      <c r="BB23" s="31">
        <f t="shared" si="20"/>
        <v>5.5576034432184898</v>
      </c>
      <c r="BC23" s="41">
        <f t="shared" si="20"/>
        <v>5.6709075056758556</v>
      </c>
      <c r="BD23" s="31">
        <f t="shared" si="20"/>
        <v>5.7270725715567501</v>
      </c>
      <c r="BE23" s="41">
        <f t="shared" si="24"/>
        <v>5.8329432755822301</v>
      </c>
      <c r="BF23" s="31">
        <f t="shared" si="24"/>
        <v>5.9548057612478802</v>
      </c>
      <c r="BG23" s="41">
        <f t="shared" si="24"/>
        <v>6.0484417726672222</v>
      </c>
      <c r="BH23" s="31">
        <f t="shared" si="24"/>
        <v>6.1754436121532414</v>
      </c>
      <c r="BI23" s="31">
        <f t="shared" si="25"/>
        <v>6.3553523478738221</v>
      </c>
      <c r="BJ23" s="65">
        <f t="shared" si="25"/>
        <v>6.5401835758829074</v>
      </c>
      <c r="BK23" s="41">
        <f t="shared" si="25"/>
        <v>6.7172671196877412</v>
      </c>
      <c r="BL23" s="65">
        <f t="shared" si="22"/>
        <v>6.8897352415647939</v>
      </c>
      <c r="BM23" s="41">
        <f t="shared" si="22"/>
        <v>7.0638238814613716</v>
      </c>
      <c r="BN23" s="65">
        <f t="shared" si="22"/>
        <v>7.2443871036289398</v>
      </c>
      <c r="BO23" s="41">
        <f t="shared" si="22"/>
        <v>7.4293045820946917</v>
      </c>
      <c r="BP23" s="41">
        <f t="shared" si="15"/>
        <v>7.6193867180550301</v>
      </c>
      <c r="BQ23" s="41">
        <f t="shared" si="15"/>
        <v>7.8121684238724383</v>
      </c>
      <c r="BR23" s="56">
        <f t="shared" si="23"/>
        <v>1974</v>
      </c>
    </row>
    <row r="24" spans="1:70" s="11" customFormat="1" ht="10.5" customHeight="1" x14ac:dyDescent="0.2">
      <c r="A24" s="44" t="s">
        <v>23</v>
      </c>
      <c r="B24" s="28"/>
      <c r="C24" s="29"/>
      <c r="D24" s="39"/>
      <c r="E24" s="29"/>
      <c r="F24" s="39"/>
      <c r="G24" s="38"/>
      <c r="H24" s="50"/>
      <c r="I24" s="38"/>
      <c r="J24" s="39"/>
      <c r="K24" s="29"/>
      <c r="L24" s="39"/>
      <c r="M24" s="29"/>
      <c r="N24" s="39"/>
      <c r="O24" s="29"/>
      <c r="P24" s="39"/>
      <c r="Q24" s="29"/>
      <c r="R24" s="42">
        <v>1</v>
      </c>
      <c r="S24" s="40">
        <f>R24*S$6</f>
        <v>1.0900000000000001</v>
      </c>
      <c r="T24" s="42">
        <f>S24*T$6</f>
        <v>1.1128899999999999</v>
      </c>
      <c r="U24" s="40">
        <f t="shared" si="17"/>
        <v>1.20748565</v>
      </c>
      <c r="V24" s="42">
        <f t="shared" si="17"/>
        <v>1.3016695307000001</v>
      </c>
      <c r="W24" s="40">
        <f t="shared" si="17"/>
        <v>1.4253281361165</v>
      </c>
      <c r="X24" s="42">
        <f t="shared" si="17"/>
        <v>1.5778382466809655</v>
      </c>
      <c r="Y24" s="40">
        <f t="shared" si="17"/>
        <v>1.7371999095957429</v>
      </c>
      <c r="Z24" s="42">
        <f t="shared" si="17"/>
        <v>1.8727015025442109</v>
      </c>
      <c r="AA24" s="40">
        <f t="shared" si="17"/>
        <v>1.9925543987070404</v>
      </c>
      <c r="AB24" s="42">
        <f t="shared" si="17"/>
        <v>2.1001523362372208</v>
      </c>
      <c r="AC24" s="40">
        <f t="shared" si="17"/>
        <v>2.1715575156692863</v>
      </c>
      <c r="AD24" s="42">
        <f t="shared" si="17"/>
        <v>2.2367042411393649</v>
      </c>
      <c r="AE24" s="40">
        <f t="shared" si="17"/>
        <v>2.3284091150260786</v>
      </c>
      <c r="AF24" s="42">
        <f t="shared" si="17"/>
        <v>2.4518147981224607</v>
      </c>
      <c r="AG24" s="40">
        <f t="shared" si="17"/>
        <v>2.5695019084323389</v>
      </c>
      <c r="AH24" s="42">
        <f t="shared" si="17"/>
        <v>2.685129494311794</v>
      </c>
      <c r="AI24" s="40">
        <f t="shared" si="28"/>
        <v>2.7817941561070185</v>
      </c>
      <c r="AJ24" s="42">
        <f t="shared" si="18"/>
        <v>2.9264474522245836</v>
      </c>
      <c r="AK24" s="40">
        <f t="shared" si="18"/>
        <v>3.0493582452180164</v>
      </c>
      <c r="AL24" s="42">
        <f t="shared" si="18"/>
        <v>3.1438883508197746</v>
      </c>
      <c r="AM24" s="40">
        <f t="shared" si="18"/>
        <v>3.2256294479410887</v>
      </c>
      <c r="AN24" s="42">
        <f t="shared" si="18"/>
        <v>3.3062701841396156</v>
      </c>
      <c r="AO24" s="40">
        <f t="shared" si="18"/>
        <v>3.3525579667175704</v>
      </c>
      <c r="AP24" s="42">
        <f t="shared" si="18"/>
        <v>3.4359267897986978</v>
      </c>
      <c r="AQ24" s="40">
        <f t="shared" si="18"/>
        <v>3.5203294850596061</v>
      </c>
      <c r="AR24" s="42">
        <f t="shared" si="19"/>
        <v>3.6621876293832099</v>
      </c>
      <c r="AS24" s="40">
        <f t="shared" si="19"/>
        <v>3.7960647031541912</v>
      </c>
      <c r="AT24" s="42">
        <f t="shared" si="19"/>
        <v>3.9015781464832577</v>
      </c>
      <c r="AU24" s="40">
        <f t="shared" si="19"/>
        <v>4.0287105442556026</v>
      </c>
      <c r="AV24" s="42">
        <f t="shared" si="19"/>
        <v>4.1976631616236624</v>
      </c>
      <c r="AW24" s="40">
        <f t="shared" si="19"/>
        <v>4.3573476012043679</v>
      </c>
      <c r="AX24" s="42">
        <f t="shared" si="35"/>
        <v>4.5405496454484497</v>
      </c>
      <c r="AY24" s="40">
        <f t="shared" si="20"/>
        <v>4.7036482532522701</v>
      </c>
      <c r="AZ24" s="42">
        <f t="shared" si="20"/>
        <v>4.8385876685279561</v>
      </c>
      <c r="BA24" s="40">
        <f t="shared" si="20"/>
        <v>4.9023443124380011</v>
      </c>
      <c r="BB24" s="42">
        <f t="shared" si="20"/>
        <v>5.0158875841322068</v>
      </c>
      <c r="BC24" s="40">
        <f t="shared" si="20"/>
        <v>5.1181475682995039</v>
      </c>
      <c r="BD24" s="42">
        <f t="shared" ref="BD24:BD61" si="38">BC24*BD$6</f>
        <v>5.1688380609717912</v>
      </c>
      <c r="BE24" s="40">
        <f t="shared" si="24"/>
        <v>5.2643892378900938</v>
      </c>
      <c r="BF24" s="42">
        <f t="shared" si="24"/>
        <v>5.3743734307291282</v>
      </c>
      <c r="BG24" s="40">
        <f t="shared" si="24"/>
        <v>5.458882466306151</v>
      </c>
      <c r="BH24" s="42">
        <f t="shared" si="24"/>
        <v>5.5735050651202478</v>
      </c>
      <c r="BI24" s="42">
        <f t="shared" si="25"/>
        <v>5.7358775702832263</v>
      </c>
      <c r="BJ24" s="27">
        <f t="shared" si="25"/>
        <v>5.9026927580170581</v>
      </c>
      <c r="BK24" s="40">
        <f t="shared" si="25"/>
        <v>6.0625154509817092</v>
      </c>
      <c r="BL24" s="27">
        <f t="shared" si="25"/>
        <v>6.2181726006902407</v>
      </c>
      <c r="BM24" s="40">
        <f t="shared" si="25"/>
        <v>6.3752923117882343</v>
      </c>
      <c r="BN24" s="27">
        <f t="shared" si="25"/>
        <v>6.5382555086903711</v>
      </c>
      <c r="BO24" s="40">
        <f t="shared" si="25"/>
        <v>6.7051485397966459</v>
      </c>
      <c r="BP24" s="40">
        <f t="shared" si="15"/>
        <v>6.8767028141290814</v>
      </c>
      <c r="BQ24" s="40">
        <f t="shared" si="15"/>
        <v>7.050693523350569</v>
      </c>
      <c r="BR24" s="59">
        <f t="shared" si="23"/>
        <v>1975</v>
      </c>
    </row>
    <row r="25" spans="1:70" s="11" customFormat="1" ht="10.5" customHeight="1" x14ac:dyDescent="0.2">
      <c r="A25" s="43" t="s">
        <v>24</v>
      </c>
      <c r="B25" s="30"/>
      <c r="C25" s="33"/>
      <c r="D25" s="32"/>
      <c r="E25" s="56"/>
      <c r="F25" s="32"/>
      <c r="G25" s="36"/>
      <c r="H25" s="35"/>
      <c r="I25" s="36"/>
      <c r="J25" s="32"/>
      <c r="K25" s="33"/>
      <c r="L25" s="32"/>
      <c r="M25" s="33"/>
      <c r="N25" s="32"/>
      <c r="O25" s="33"/>
      <c r="P25" s="32"/>
      <c r="Q25" s="33"/>
      <c r="R25" s="32"/>
      <c r="S25" s="41">
        <v>1</v>
      </c>
      <c r="T25" s="31">
        <f>S25*T$6</f>
        <v>1.0209999999999999</v>
      </c>
      <c r="U25" s="41">
        <f t="shared" si="17"/>
        <v>1.1077849999999998</v>
      </c>
      <c r="V25" s="31">
        <f t="shared" si="17"/>
        <v>1.1941922299999999</v>
      </c>
      <c r="W25" s="41">
        <f t="shared" si="17"/>
        <v>1.3076404918499998</v>
      </c>
      <c r="X25" s="31">
        <f t="shared" si="17"/>
        <v>1.4475580244779498</v>
      </c>
      <c r="Y25" s="41">
        <f t="shared" si="17"/>
        <v>1.5937613849502228</v>
      </c>
      <c r="Z25" s="31">
        <f t="shared" si="17"/>
        <v>1.7180747729763404</v>
      </c>
      <c r="AA25" s="41">
        <f t="shared" si="17"/>
        <v>1.8280315584468263</v>
      </c>
      <c r="AB25" s="31">
        <f t="shared" si="17"/>
        <v>1.9267452626029551</v>
      </c>
      <c r="AC25" s="41">
        <f t="shared" si="17"/>
        <v>1.9922546015314557</v>
      </c>
      <c r="AD25" s="31">
        <f t="shared" si="17"/>
        <v>2.0520222395773993</v>
      </c>
      <c r="AE25" s="41">
        <f t="shared" si="17"/>
        <v>2.1361551514000725</v>
      </c>
      <c r="AF25" s="31">
        <f t="shared" si="17"/>
        <v>2.249371374424276</v>
      </c>
      <c r="AG25" s="41">
        <f t="shared" si="17"/>
        <v>2.3573412003966414</v>
      </c>
      <c r="AH25" s="31">
        <f t="shared" si="17"/>
        <v>2.4634215544144902</v>
      </c>
      <c r="AI25" s="41">
        <f t="shared" si="28"/>
        <v>2.5521047303734119</v>
      </c>
      <c r="AJ25" s="31">
        <f t="shared" si="18"/>
        <v>2.6848141763528295</v>
      </c>
      <c r="AK25" s="41">
        <f t="shared" si="18"/>
        <v>2.7975763717596482</v>
      </c>
      <c r="AL25" s="31">
        <f t="shared" si="18"/>
        <v>2.8843012392841971</v>
      </c>
      <c r="AM25" s="41">
        <f t="shared" si="18"/>
        <v>2.9592930715055865</v>
      </c>
      <c r="AN25" s="31">
        <f t="shared" si="18"/>
        <v>3.0332753982932261</v>
      </c>
      <c r="AO25" s="41">
        <f t="shared" si="18"/>
        <v>3.0757412538693312</v>
      </c>
      <c r="AP25" s="31">
        <f t="shared" si="18"/>
        <v>3.1522264126593567</v>
      </c>
      <c r="AQ25" s="41">
        <f t="shared" si="18"/>
        <v>3.2296600780363365</v>
      </c>
      <c r="AR25" s="31">
        <f t="shared" si="19"/>
        <v>3.3598051645717528</v>
      </c>
      <c r="AS25" s="41">
        <f t="shared" si="19"/>
        <v>3.4826281680313689</v>
      </c>
      <c r="AT25" s="31">
        <f t="shared" si="19"/>
        <v>3.5794294921864758</v>
      </c>
      <c r="AU25" s="41">
        <f t="shared" si="19"/>
        <v>3.6960647195005536</v>
      </c>
      <c r="AV25" s="31">
        <f t="shared" si="19"/>
        <v>3.8510671207556544</v>
      </c>
      <c r="AW25" s="41">
        <f t="shared" si="19"/>
        <v>3.9975666066095132</v>
      </c>
      <c r="AX25" s="31">
        <f t="shared" si="35"/>
        <v>4.1656418765582126</v>
      </c>
      <c r="AY25" s="41">
        <f t="shared" si="20"/>
        <v>4.3152736268369472</v>
      </c>
      <c r="AZ25" s="31">
        <f t="shared" si="20"/>
        <v>4.4390712555302372</v>
      </c>
      <c r="BA25" s="41">
        <f t="shared" si="20"/>
        <v>4.497563589392664</v>
      </c>
      <c r="BB25" s="31">
        <f t="shared" si="20"/>
        <v>4.6017317285616608</v>
      </c>
      <c r="BC25" s="41">
        <f t="shared" si="20"/>
        <v>4.6955482277977136</v>
      </c>
      <c r="BD25" s="31">
        <f t="shared" si="38"/>
        <v>4.7420532669466011</v>
      </c>
      <c r="BE25" s="41">
        <f t="shared" si="24"/>
        <v>4.8297148971468795</v>
      </c>
      <c r="BF25" s="31">
        <f t="shared" si="24"/>
        <v>4.9306178263570031</v>
      </c>
      <c r="BG25" s="41">
        <f t="shared" si="24"/>
        <v>5.008149051657024</v>
      </c>
      <c r="BH25" s="31">
        <f t="shared" si="24"/>
        <v>5.1133073991928928</v>
      </c>
      <c r="BI25" s="31">
        <f t="shared" si="25"/>
        <v>5.2622730002598459</v>
      </c>
      <c r="BJ25" s="65">
        <f t="shared" si="25"/>
        <v>5.4153144568963887</v>
      </c>
      <c r="BK25" s="41">
        <f t="shared" si="25"/>
        <v>5.5619407807171699</v>
      </c>
      <c r="BL25" s="65">
        <f t="shared" si="25"/>
        <v>5.7047455052204095</v>
      </c>
      <c r="BM25" s="41">
        <f t="shared" si="25"/>
        <v>5.8488920291635234</v>
      </c>
      <c r="BN25" s="65">
        <f t="shared" si="25"/>
        <v>5.9983995492572273</v>
      </c>
      <c r="BO25" s="41">
        <f t="shared" si="25"/>
        <v>6.1515124218317911</v>
      </c>
      <c r="BP25" s="41">
        <f t="shared" si="15"/>
        <v>6.3089016643386131</v>
      </c>
      <c r="BQ25" s="41">
        <f t="shared" si="15"/>
        <v>6.4685261682115378</v>
      </c>
      <c r="BR25" s="56">
        <f t="shared" si="23"/>
        <v>1976</v>
      </c>
    </row>
    <row r="26" spans="1:70" s="11" customFormat="1" ht="10.5" customHeight="1" x14ac:dyDescent="0.2">
      <c r="A26" s="44" t="s">
        <v>55</v>
      </c>
      <c r="B26" s="28"/>
      <c r="C26" s="29"/>
      <c r="D26" s="39"/>
      <c r="E26" s="29"/>
      <c r="F26" s="39"/>
      <c r="G26" s="38"/>
      <c r="H26" s="50"/>
      <c r="I26" s="38"/>
      <c r="J26" s="39"/>
      <c r="K26" s="29"/>
      <c r="L26" s="39"/>
      <c r="M26" s="29"/>
      <c r="N26" s="39"/>
      <c r="O26" s="29"/>
      <c r="P26" s="39"/>
      <c r="Q26" s="29"/>
      <c r="R26" s="39"/>
      <c r="S26" s="29"/>
      <c r="T26" s="42">
        <v>1</v>
      </c>
      <c r="U26" s="40">
        <f t="shared" si="17"/>
        <v>1.085</v>
      </c>
      <c r="V26" s="42">
        <f t="shared" si="17"/>
        <v>1.1696299999999999</v>
      </c>
      <c r="W26" s="40">
        <f t="shared" si="17"/>
        <v>1.2807448499999998</v>
      </c>
      <c r="X26" s="42">
        <f t="shared" si="17"/>
        <v>1.4177845489499998</v>
      </c>
      <c r="Y26" s="40">
        <f t="shared" si="17"/>
        <v>1.5609807883939497</v>
      </c>
      <c r="Z26" s="42">
        <f t="shared" si="17"/>
        <v>1.6827372898886779</v>
      </c>
      <c r="AA26" s="40">
        <f t="shared" si="17"/>
        <v>1.7904324764415533</v>
      </c>
      <c r="AB26" s="42">
        <f t="shared" si="17"/>
        <v>1.8871158301693973</v>
      </c>
      <c r="AC26" s="40">
        <f t="shared" si="17"/>
        <v>1.951277768395157</v>
      </c>
      <c r="AD26" s="42">
        <f t="shared" si="17"/>
        <v>2.0098161014470119</v>
      </c>
      <c r="AE26" s="40">
        <f t="shared" si="17"/>
        <v>2.0922185616063391</v>
      </c>
      <c r="AF26" s="42">
        <f t="shared" si="17"/>
        <v>2.2031061453714749</v>
      </c>
      <c r="AG26" s="40">
        <f t="shared" si="17"/>
        <v>2.3088552403493057</v>
      </c>
      <c r="AH26" s="42">
        <f t="shared" si="17"/>
        <v>2.4127537261650245</v>
      </c>
      <c r="AI26" s="40">
        <f t="shared" si="28"/>
        <v>2.4996128603069656</v>
      </c>
      <c r="AJ26" s="42">
        <f t="shared" si="18"/>
        <v>2.629592729042928</v>
      </c>
      <c r="AK26" s="40">
        <f t="shared" si="18"/>
        <v>2.740035623662731</v>
      </c>
      <c r="AL26" s="42">
        <f t="shared" si="18"/>
        <v>2.8249767279962756</v>
      </c>
      <c r="AM26" s="40">
        <f t="shared" si="18"/>
        <v>2.898426122924179</v>
      </c>
      <c r="AN26" s="42">
        <f t="shared" si="18"/>
        <v>2.970886775997283</v>
      </c>
      <c r="AO26" s="40">
        <f t="shared" si="18"/>
        <v>3.0124791908612449</v>
      </c>
      <c r="AP26" s="42">
        <f t="shared" si="18"/>
        <v>3.0873911975116126</v>
      </c>
      <c r="AQ26" s="40">
        <f t="shared" si="18"/>
        <v>3.1632322017985666</v>
      </c>
      <c r="AR26" s="42">
        <f t="shared" si="19"/>
        <v>3.2907004550164083</v>
      </c>
      <c r="AS26" s="40">
        <f t="shared" si="19"/>
        <v>3.4109972262794992</v>
      </c>
      <c r="AT26" s="42">
        <f t="shared" si="19"/>
        <v>3.5058075339730417</v>
      </c>
      <c r="AU26" s="40">
        <f t="shared" si="19"/>
        <v>3.6200437997067123</v>
      </c>
      <c r="AV26" s="42">
        <f t="shared" si="19"/>
        <v>3.7718581006421683</v>
      </c>
      <c r="AW26" s="40">
        <f t="shared" si="19"/>
        <v>3.915344374739973</v>
      </c>
      <c r="AX26" s="42">
        <f t="shared" si="35"/>
        <v>4.0799626606838508</v>
      </c>
      <c r="AY26" s="40">
        <f t="shared" si="20"/>
        <v>4.226516774570956</v>
      </c>
      <c r="AZ26" s="42">
        <f t="shared" si="20"/>
        <v>4.3477681249071853</v>
      </c>
      <c r="BA26" s="40">
        <f t="shared" si="20"/>
        <v>4.4050573843219034</v>
      </c>
      <c r="BB26" s="42">
        <f t="shared" si="20"/>
        <v>4.507082985858629</v>
      </c>
      <c r="BC26" s="40">
        <f t="shared" si="20"/>
        <v>4.5989698607225398</v>
      </c>
      <c r="BD26" s="42">
        <f t="shared" si="38"/>
        <v>4.6445183809467192</v>
      </c>
      <c r="BE26" s="40">
        <f t="shared" si="24"/>
        <v>4.7303769805552189</v>
      </c>
      <c r="BF26" s="42">
        <f t="shared" si="24"/>
        <v>4.8292045312017651</v>
      </c>
      <c r="BG26" s="40">
        <f t="shared" si="24"/>
        <v>4.9051410887923836</v>
      </c>
      <c r="BH26" s="42">
        <f t="shared" si="24"/>
        <v>5.0081365320204627</v>
      </c>
      <c r="BI26" s="42">
        <f t="shared" si="25"/>
        <v>5.1540381980997507</v>
      </c>
      <c r="BJ26" s="27">
        <f t="shared" si="25"/>
        <v>5.3039318872638477</v>
      </c>
      <c r="BK26" s="40">
        <f t="shared" si="25"/>
        <v>5.4475423905163272</v>
      </c>
      <c r="BL26" s="27">
        <f t="shared" si="25"/>
        <v>5.5874098973755233</v>
      </c>
      <c r="BM26" s="40">
        <f t="shared" si="25"/>
        <v>5.7285916054490924</v>
      </c>
      <c r="BN26" s="27">
        <f t="shared" si="25"/>
        <v>5.8750240443263735</v>
      </c>
      <c r="BO26" s="40">
        <f t="shared" si="25"/>
        <v>6.0249876805404421</v>
      </c>
      <c r="BP26" s="40">
        <f t="shared" si="15"/>
        <v>6.1791397300084361</v>
      </c>
      <c r="BQ26" s="40">
        <f t="shared" si="15"/>
        <v>6.3354810658291258</v>
      </c>
      <c r="BR26" s="59" t="s">
        <v>25</v>
      </c>
    </row>
    <row r="27" spans="1:70" s="11" customFormat="1" ht="10.5" customHeight="1" x14ac:dyDescent="0.2">
      <c r="A27" s="43" t="s">
        <v>26</v>
      </c>
      <c r="B27" s="30"/>
      <c r="C27" s="33"/>
      <c r="D27" s="32"/>
      <c r="E27" s="33"/>
      <c r="F27" s="32"/>
      <c r="G27" s="36"/>
      <c r="H27" s="35"/>
      <c r="I27" s="36"/>
      <c r="J27" s="32"/>
      <c r="K27" s="33"/>
      <c r="L27" s="32"/>
      <c r="M27" s="33"/>
      <c r="N27" s="32"/>
      <c r="O27" s="33"/>
      <c r="P27" s="32"/>
      <c r="Q27" s="33"/>
      <c r="R27" s="32"/>
      <c r="S27" s="33"/>
      <c r="T27" s="32"/>
      <c r="U27" s="41">
        <v>1</v>
      </c>
      <c r="V27" s="31">
        <f t="shared" ref="V27:AH27" si="39">U27*V$6</f>
        <v>1.0780000000000001</v>
      </c>
      <c r="W27" s="41">
        <f t="shared" si="39"/>
        <v>1.18041</v>
      </c>
      <c r="X27" s="31">
        <f t="shared" si="39"/>
        <v>1.3067138699999998</v>
      </c>
      <c r="Y27" s="41">
        <f t="shared" si="39"/>
        <v>1.4386919708699999</v>
      </c>
      <c r="Z27" s="31">
        <f t="shared" si="39"/>
        <v>1.55090994459786</v>
      </c>
      <c r="AA27" s="41">
        <f t="shared" si="39"/>
        <v>1.6501681810521232</v>
      </c>
      <c r="AB27" s="31">
        <f t="shared" si="39"/>
        <v>1.7392772628289379</v>
      </c>
      <c r="AC27" s="41">
        <f t="shared" si="39"/>
        <v>1.7984126897651218</v>
      </c>
      <c r="AD27" s="31">
        <f t="shared" si="39"/>
        <v>1.8523650704580754</v>
      </c>
      <c r="AE27" s="41">
        <f t="shared" si="39"/>
        <v>1.9283120383468564</v>
      </c>
      <c r="AF27" s="31">
        <f t="shared" si="39"/>
        <v>2.0305125763792398</v>
      </c>
      <c r="AG27" s="41">
        <f t="shared" si="39"/>
        <v>2.1279771800454435</v>
      </c>
      <c r="AH27" s="31">
        <f t="shared" si="39"/>
        <v>2.2237361531474882</v>
      </c>
      <c r="AI27" s="41">
        <f t="shared" si="28"/>
        <v>2.3037906546607978</v>
      </c>
      <c r="AJ27" s="31">
        <f t="shared" si="18"/>
        <v>2.4235877687031593</v>
      </c>
      <c r="AK27" s="41">
        <f t="shared" si="18"/>
        <v>2.525378454988692</v>
      </c>
      <c r="AL27" s="31">
        <f t="shared" si="18"/>
        <v>2.6036651870933412</v>
      </c>
      <c r="AM27" s="41">
        <f t="shared" si="18"/>
        <v>2.6713604819577679</v>
      </c>
      <c r="AN27" s="31">
        <f t="shared" si="18"/>
        <v>2.7381444940067117</v>
      </c>
      <c r="AO27" s="41">
        <f t="shared" si="18"/>
        <v>2.7764785169228055</v>
      </c>
      <c r="AP27" s="31">
        <f t="shared" si="18"/>
        <v>2.8455218410245267</v>
      </c>
      <c r="AQ27" s="41">
        <f t="shared" si="18"/>
        <v>2.9154213841461432</v>
      </c>
      <c r="AR27" s="31">
        <f t="shared" si="19"/>
        <v>3.032903645176412</v>
      </c>
      <c r="AS27" s="41">
        <f t="shared" si="19"/>
        <v>3.1437762454188922</v>
      </c>
      <c r="AT27" s="31">
        <f t="shared" si="19"/>
        <v>3.2311590174866733</v>
      </c>
      <c r="AU27" s="41">
        <f t="shared" si="19"/>
        <v>3.3364458983471992</v>
      </c>
      <c r="AV27" s="31">
        <f t="shared" si="19"/>
        <v>3.4763669130342554</v>
      </c>
      <c r="AW27" s="41">
        <f t="shared" si="19"/>
        <v>3.6086123269492827</v>
      </c>
      <c r="AX27" s="31">
        <f t="shared" si="35"/>
        <v>3.7603342494782019</v>
      </c>
      <c r="AY27" s="41">
        <f t="shared" si="20"/>
        <v>3.8954071655031837</v>
      </c>
      <c r="AZ27" s="31">
        <f t="shared" si="20"/>
        <v>4.0071595621264366</v>
      </c>
      <c r="BA27" s="41">
        <f t="shared" si="20"/>
        <v>4.0599607228773289</v>
      </c>
      <c r="BB27" s="31">
        <f t="shared" si="20"/>
        <v>4.1539935353535729</v>
      </c>
      <c r="BC27" s="41">
        <f t="shared" si="20"/>
        <v>4.2386818992834439</v>
      </c>
      <c r="BD27" s="31">
        <f t="shared" si="38"/>
        <v>4.2806621022550377</v>
      </c>
      <c r="BE27" s="41">
        <f t="shared" si="24"/>
        <v>4.3597944521246221</v>
      </c>
      <c r="BF27" s="31">
        <f t="shared" si="24"/>
        <v>4.4508797522596879</v>
      </c>
      <c r="BG27" s="41">
        <f t="shared" si="24"/>
        <v>4.5208673629422851</v>
      </c>
      <c r="BH27" s="31">
        <f t="shared" si="24"/>
        <v>4.6157940387285326</v>
      </c>
      <c r="BI27" s="31">
        <f t="shared" si="25"/>
        <v>4.7502656203684293</v>
      </c>
      <c r="BJ27" s="65">
        <f t="shared" si="25"/>
        <v>4.8884164859574586</v>
      </c>
      <c r="BK27" s="41">
        <f t="shared" si="25"/>
        <v>5.0207763967892367</v>
      </c>
      <c r="BL27" s="65">
        <f t="shared" si="25"/>
        <v>5.1496865413599249</v>
      </c>
      <c r="BM27" s="41">
        <f t="shared" si="25"/>
        <v>5.279807931289481</v>
      </c>
      <c r="BN27" s="65">
        <f t="shared" si="25"/>
        <v>5.4147687044482646</v>
      </c>
      <c r="BO27" s="41">
        <f t="shared" si="25"/>
        <v>5.5529840373644568</v>
      </c>
      <c r="BP27" s="41">
        <f t="shared" si="15"/>
        <v>5.6950596589939444</v>
      </c>
      <c r="BQ27" s="41">
        <f t="shared" si="15"/>
        <v>5.8391530560637044</v>
      </c>
      <c r="BR27" s="56">
        <f>BR25+1</f>
        <v>1977</v>
      </c>
    </row>
    <row r="28" spans="1:70" s="11" customFormat="1" ht="10.5" customHeight="1" x14ac:dyDescent="0.2">
      <c r="A28" s="44" t="s">
        <v>27</v>
      </c>
      <c r="B28" s="28"/>
      <c r="C28" s="29"/>
      <c r="D28" s="39"/>
      <c r="E28" s="29"/>
      <c r="F28" s="39"/>
      <c r="G28" s="38"/>
      <c r="H28" s="50"/>
      <c r="I28" s="38"/>
      <c r="J28" s="39"/>
      <c r="K28" s="29"/>
      <c r="L28" s="39"/>
      <c r="M28" s="29"/>
      <c r="N28" s="39"/>
      <c r="O28" s="29"/>
      <c r="P28" s="39"/>
      <c r="Q28" s="29"/>
      <c r="R28" s="39"/>
      <c r="S28" s="29"/>
      <c r="T28" s="39"/>
      <c r="U28" s="29"/>
      <c r="V28" s="42">
        <v>1</v>
      </c>
      <c r="W28" s="40">
        <f t="shared" ref="W28:AH28" si="40">V28*W$6</f>
        <v>1.095</v>
      </c>
      <c r="X28" s="42">
        <f t="shared" si="40"/>
        <v>1.2121649999999999</v>
      </c>
      <c r="Y28" s="40">
        <f t="shared" si="40"/>
        <v>1.3345936649999999</v>
      </c>
      <c r="Z28" s="42">
        <f t="shared" si="40"/>
        <v>1.4386919708699999</v>
      </c>
      <c r="AA28" s="40">
        <f t="shared" si="40"/>
        <v>1.53076825700568</v>
      </c>
      <c r="AB28" s="42">
        <f t="shared" si="40"/>
        <v>1.6134297428839868</v>
      </c>
      <c r="AC28" s="40">
        <f t="shared" si="40"/>
        <v>1.6682863541420423</v>
      </c>
      <c r="AD28" s="42">
        <f t="shared" si="40"/>
        <v>1.7183349447663037</v>
      </c>
      <c r="AE28" s="40">
        <f t="shared" si="40"/>
        <v>1.788786677501722</v>
      </c>
      <c r="AF28" s="42">
        <f t="shared" si="40"/>
        <v>1.8835923714093132</v>
      </c>
      <c r="AG28" s="40">
        <f t="shared" si="40"/>
        <v>1.9740048052369603</v>
      </c>
      <c r="AH28" s="42">
        <f t="shared" si="40"/>
        <v>2.0628350214726234</v>
      </c>
      <c r="AI28" s="40">
        <f t="shared" si="28"/>
        <v>2.1370970822456381</v>
      </c>
      <c r="AJ28" s="42">
        <f t="shared" si="18"/>
        <v>2.2482261305224114</v>
      </c>
      <c r="AK28" s="40">
        <f t="shared" si="18"/>
        <v>2.3426516280043526</v>
      </c>
      <c r="AL28" s="42">
        <f t="shared" si="18"/>
        <v>2.4152738284724875</v>
      </c>
      <c r="AM28" s="40">
        <f t="shared" si="18"/>
        <v>2.4780709480127721</v>
      </c>
      <c r="AN28" s="42">
        <f t="shared" si="18"/>
        <v>2.5400227217130911</v>
      </c>
      <c r="AO28" s="40">
        <f t="shared" si="18"/>
        <v>2.5755830398170745</v>
      </c>
      <c r="AP28" s="42">
        <f t="shared" si="18"/>
        <v>2.6396306503010458</v>
      </c>
      <c r="AQ28" s="40">
        <f t="shared" si="18"/>
        <v>2.7044725270372392</v>
      </c>
      <c r="AR28" s="42">
        <f t="shared" si="19"/>
        <v>2.8134542163046499</v>
      </c>
      <c r="AS28" s="40">
        <f t="shared" si="19"/>
        <v>2.9163044948227204</v>
      </c>
      <c r="AT28" s="42">
        <f t="shared" si="19"/>
        <v>2.9973645802288256</v>
      </c>
      <c r="AU28" s="40">
        <f t="shared" si="19"/>
        <v>3.0950333008786641</v>
      </c>
      <c r="AV28" s="42">
        <f t="shared" si="19"/>
        <v>3.2248301605141525</v>
      </c>
      <c r="AW28" s="40">
        <f t="shared" si="19"/>
        <v>3.3475067967989647</v>
      </c>
      <c r="AX28" s="42">
        <f t="shared" si="35"/>
        <v>3.4882506952487971</v>
      </c>
      <c r="AY28" s="40">
        <f t="shared" si="20"/>
        <v>3.6135502462923794</v>
      </c>
      <c r="AZ28" s="42">
        <f t="shared" si="20"/>
        <v>3.7172166624549519</v>
      </c>
      <c r="BA28" s="40">
        <f t="shared" si="20"/>
        <v>3.7661973310550372</v>
      </c>
      <c r="BB28" s="42">
        <f t="shared" si="20"/>
        <v>3.853426285114633</v>
      </c>
      <c r="BC28" s="40">
        <f t="shared" si="20"/>
        <v>3.9319869195579273</v>
      </c>
      <c r="BD28" s="42">
        <f t="shared" si="38"/>
        <v>3.9709295939286084</v>
      </c>
      <c r="BE28" s="40">
        <f t="shared" si="24"/>
        <v>4.0443362264606906</v>
      </c>
      <c r="BF28" s="42">
        <f t="shared" si="24"/>
        <v>4.1288309390164102</v>
      </c>
      <c r="BG28" s="40">
        <f t="shared" si="24"/>
        <v>4.1937545110781889</v>
      </c>
      <c r="BH28" s="42">
        <f t="shared" si="24"/>
        <v>4.2818126518817579</v>
      </c>
      <c r="BI28" s="42">
        <f t="shared" si="25"/>
        <v>4.406554378820438</v>
      </c>
      <c r="BJ28" s="27">
        <f t="shared" si="25"/>
        <v>4.5347091706469955</v>
      </c>
      <c r="BK28" s="40">
        <f t="shared" si="25"/>
        <v>4.6574920192850087</v>
      </c>
      <c r="BL28" s="27">
        <f t="shared" si="25"/>
        <v>4.7770747136919551</v>
      </c>
      <c r="BM28" s="40">
        <f t="shared" si="25"/>
        <v>4.8977810123279077</v>
      </c>
      <c r="BN28" s="27">
        <f t="shared" si="25"/>
        <v>5.0229765347386532</v>
      </c>
      <c r="BO28" s="40">
        <f t="shared" si="25"/>
        <v>5.1511911292805754</v>
      </c>
      <c r="BP28" s="40">
        <f t="shared" ref="BP28:BQ47" si="41">BO28*BP$6</f>
        <v>5.2829866966548682</v>
      </c>
      <c r="BQ28" s="40">
        <f t="shared" si="41"/>
        <v>5.4166540408754251</v>
      </c>
      <c r="BR28" s="59">
        <f t="shared" ref="BR28:BR55" si="42">BR27+1</f>
        <v>1978</v>
      </c>
    </row>
    <row r="29" spans="1:70" s="11" customFormat="1" ht="10.5" customHeight="1" x14ac:dyDescent="0.2">
      <c r="A29" s="43" t="s">
        <v>28</v>
      </c>
      <c r="B29" s="30"/>
      <c r="C29" s="33"/>
      <c r="D29" s="32"/>
      <c r="E29" s="33"/>
      <c r="F29" s="32"/>
      <c r="G29" s="36"/>
      <c r="H29" s="35"/>
      <c r="I29" s="36"/>
      <c r="J29" s="32"/>
      <c r="K29" s="33"/>
      <c r="L29" s="32"/>
      <c r="M29" s="33"/>
      <c r="N29" s="32"/>
      <c r="O29" s="33"/>
      <c r="P29" s="32"/>
      <c r="Q29" s="33"/>
      <c r="R29" s="32"/>
      <c r="S29" s="33"/>
      <c r="T29" s="32"/>
      <c r="U29" s="33"/>
      <c r="V29" s="32"/>
      <c r="W29" s="41">
        <v>1</v>
      </c>
      <c r="X29" s="31">
        <f t="shared" ref="X29:AH29" si="43">W29*X$6</f>
        <v>1.107</v>
      </c>
      <c r="Y29" s="41">
        <f t="shared" si="43"/>
        <v>1.218807</v>
      </c>
      <c r="Z29" s="31">
        <f t="shared" si="43"/>
        <v>1.313873946</v>
      </c>
      <c r="AA29" s="41">
        <f t="shared" si="43"/>
        <v>1.397961878544</v>
      </c>
      <c r="AB29" s="31">
        <f t="shared" si="43"/>
        <v>1.4734518199853761</v>
      </c>
      <c r="AC29" s="41">
        <f t="shared" si="43"/>
        <v>1.523549181864879</v>
      </c>
      <c r="AD29" s="31">
        <f t="shared" si="43"/>
        <v>1.5692556573208254</v>
      </c>
      <c r="AE29" s="41">
        <f t="shared" si="43"/>
        <v>1.6335951392709791</v>
      </c>
      <c r="AF29" s="31">
        <f t="shared" si="43"/>
        <v>1.7201756816523408</v>
      </c>
      <c r="AG29" s="41">
        <f t="shared" si="43"/>
        <v>1.8027441143716532</v>
      </c>
      <c r="AH29" s="31">
        <f t="shared" si="43"/>
        <v>1.8838675995183773</v>
      </c>
      <c r="AI29" s="41">
        <f t="shared" si="28"/>
        <v>1.9516868331010391</v>
      </c>
      <c r="AJ29" s="31">
        <f t="shared" si="18"/>
        <v>2.0531745484222932</v>
      </c>
      <c r="AK29" s="41">
        <f t="shared" si="18"/>
        <v>2.1394078794560296</v>
      </c>
      <c r="AL29" s="31">
        <f t="shared" si="18"/>
        <v>2.2057295237191665</v>
      </c>
      <c r="AM29" s="41">
        <f t="shared" si="18"/>
        <v>2.263078491335865</v>
      </c>
      <c r="AN29" s="31">
        <f t="shared" si="18"/>
        <v>2.3196554536192613</v>
      </c>
      <c r="AO29" s="41">
        <f t="shared" si="18"/>
        <v>2.3521306299699312</v>
      </c>
      <c r="AP29" s="31">
        <f t="shared" si="18"/>
        <v>2.410621598448444</v>
      </c>
      <c r="AQ29" s="41">
        <f t="shared" si="18"/>
        <v>2.469837924234922</v>
      </c>
      <c r="AR29" s="31">
        <f t="shared" si="19"/>
        <v>2.5693645811001371</v>
      </c>
      <c r="AS29" s="41">
        <f t="shared" si="19"/>
        <v>2.6632917760938088</v>
      </c>
      <c r="AT29" s="31">
        <f t="shared" si="19"/>
        <v>2.7373192513505256</v>
      </c>
      <c r="AU29" s="41">
        <f t="shared" si="19"/>
        <v>2.8265144300261773</v>
      </c>
      <c r="AV29" s="31">
        <f t="shared" si="19"/>
        <v>2.9450503748987691</v>
      </c>
      <c r="AW29" s="41">
        <f t="shared" si="19"/>
        <v>3.057083832693118</v>
      </c>
      <c r="AX29" s="31">
        <f t="shared" si="35"/>
        <v>3.1856170732865725</v>
      </c>
      <c r="AY29" s="41">
        <f t="shared" si="20"/>
        <v>3.300045887025004</v>
      </c>
      <c r="AZ29" s="31">
        <f t="shared" si="20"/>
        <v>3.3947184132008692</v>
      </c>
      <c r="BA29" s="41">
        <f t="shared" si="20"/>
        <v>3.4394496174018605</v>
      </c>
      <c r="BB29" s="31">
        <f t="shared" si="20"/>
        <v>3.5191107626617653</v>
      </c>
      <c r="BC29" s="41">
        <f t="shared" si="20"/>
        <v>3.5908556342994769</v>
      </c>
      <c r="BD29" s="31">
        <f t="shared" si="38"/>
        <v>3.6264197204827471</v>
      </c>
      <c r="BE29" s="41">
        <f t="shared" si="24"/>
        <v>3.6934577410599911</v>
      </c>
      <c r="BF29" s="31">
        <f t="shared" si="24"/>
        <v>3.7706218621154428</v>
      </c>
      <c r="BG29" s="41">
        <f t="shared" si="24"/>
        <v>3.8299127955051948</v>
      </c>
      <c r="BH29" s="31">
        <f t="shared" si="24"/>
        <v>3.910331188933112</v>
      </c>
      <c r="BI29" s="31">
        <f t="shared" si="25"/>
        <v>4.0242505742652401</v>
      </c>
      <c r="BJ29" s="65">
        <f t="shared" si="25"/>
        <v>4.1412869138328725</v>
      </c>
      <c r="BK29" s="41">
        <f t="shared" si="25"/>
        <v>4.2534173692100534</v>
      </c>
      <c r="BL29" s="65">
        <f t="shared" si="25"/>
        <v>4.3626253093077212</v>
      </c>
      <c r="BM29" s="41">
        <f t="shared" si="25"/>
        <v>4.4728593719889558</v>
      </c>
      <c r="BN29" s="65">
        <f t="shared" si="25"/>
        <v>4.5871931824097283</v>
      </c>
      <c r="BO29" s="41">
        <f t="shared" si="25"/>
        <v>4.7042841363292922</v>
      </c>
      <c r="BP29" s="41">
        <f t="shared" si="41"/>
        <v>4.8246453850729383</v>
      </c>
      <c r="BQ29" s="41">
        <f t="shared" si="41"/>
        <v>4.946716019064314</v>
      </c>
      <c r="BR29" s="56">
        <f t="shared" si="42"/>
        <v>1979</v>
      </c>
    </row>
    <row r="30" spans="1:70" s="11" customFormat="1" ht="10.5" customHeight="1" x14ac:dyDescent="0.2">
      <c r="A30" s="44" t="s">
        <v>29</v>
      </c>
      <c r="B30" s="28"/>
      <c r="C30" s="29"/>
      <c r="D30" s="39"/>
      <c r="E30" s="29"/>
      <c r="F30" s="39"/>
      <c r="G30" s="38"/>
      <c r="H30" s="50"/>
      <c r="I30" s="38"/>
      <c r="J30" s="39"/>
      <c r="K30" s="29"/>
      <c r="L30" s="39"/>
      <c r="M30" s="29"/>
      <c r="N30" s="39"/>
      <c r="O30" s="29"/>
      <c r="P30" s="39"/>
      <c r="Q30" s="29"/>
      <c r="R30" s="39"/>
      <c r="S30" s="29"/>
      <c r="T30" s="39"/>
      <c r="U30" s="29"/>
      <c r="V30" s="39"/>
      <c r="W30" s="29"/>
      <c r="X30" s="42">
        <v>1</v>
      </c>
      <c r="Y30" s="40">
        <f t="shared" ref="Y30:AH30" si="44">X30*Y$6</f>
        <v>1.101</v>
      </c>
      <c r="Z30" s="42">
        <f t="shared" si="44"/>
        <v>1.1868780000000001</v>
      </c>
      <c r="AA30" s="40">
        <f t="shared" si="44"/>
        <v>1.2628381920000002</v>
      </c>
      <c r="AB30" s="42">
        <f t="shared" si="44"/>
        <v>1.3310314543680004</v>
      </c>
      <c r="AC30" s="40">
        <f t="shared" si="44"/>
        <v>1.3762865238165125</v>
      </c>
      <c r="AD30" s="42">
        <f t="shared" si="44"/>
        <v>1.417575119531008</v>
      </c>
      <c r="AE30" s="40">
        <f t="shared" si="44"/>
        <v>1.4756956994317791</v>
      </c>
      <c r="AF30" s="42">
        <f t="shared" si="44"/>
        <v>1.5539075715016633</v>
      </c>
      <c r="AG30" s="40">
        <f t="shared" si="44"/>
        <v>1.6284951349337431</v>
      </c>
      <c r="AH30" s="42">
        <f t="shared" si="44"/>
        <v>1.7017774160057615</v>
      </c>
      <c r="AI30" s="40">
        <f t="shared" si="28"/>
        <v>1.763041402981969</v>
      </c>
      <c r="AJ30" s="42">
        <f t="shared" si="18"/>
        <v>1.8547195559370315</v>
      </c>
      <c r="AK30" s="40">
        <f t="shared" si="18"/>
        <v>1.9326177772863868</v>
      </c>
      <c r="AL30" s="42">
        <f t="shared" si="18"/>
        <v>1.9925289283822647</v>
      </c>
      <c r="AM30" s="40">
        <f t="shared" si="18"/>
        <v>2.0443346805202038</v>
      </c>
      <c r="AN30" s="42">
        <f t="shared" si="18"/>
        <v>2.0954430475332089</v>
      </c>
      <c r="AO30" s="40">
        <f t="shared" si="18"/>
        <v>2.124779250198674</v>
      </c>
      <c r="AP30" s="42">
        <f t="shared" si="18"/>
        <v>2.1776166200979628</v>
      </c>
      <c r="AQ30" s="40">
        <f t="shared" si="18"/>
        <v>2.2311092359845732</v>
      </c>
      <c r="AR30" s="42">
        <f t="shared" si="19"/>
        <v>2.3210158817526088</v>
      </c>
      <c r="AS30" s="40">
        <f t="shared" si="19"/>
        <v>2.4058642963810386</v>
      </c>
      <c r="AT30" s="42">
        <f t="shared" si="19"/>
        <v>2.4727364510844865</v>
      </c>
      <c r="AU30" s="40">
        <f t="shared" si="19"/>
        <v>2.5533102348926633</v>
      </c>
      <c r="AV30" s="42">
        <f t="shared" si="19"/>
        <v>2.6603887758796478</v>
      </c>
      <c r="AW30" s="40">
        <f t="shared" si="19"/>
        <v>2.7615933447995658</v>
      </c>
      <c r="AX30" s="42">
        <f t="shared" si="35"/>
        <v>2.8777028665642037</v>
      </c>
      <c r="AY30" s="40">
        <f t="shared" si="20"/>
        <v>2.9810712619918744</v>
      </c>
      <c r="AZ30" s="42">
        <f t="shared" si="20"/>
        <v>3.0665929658544444</v>
      </c>
      <c r="BA30" s="40">
        <f t="shared" si="20"/>
        <v>3.1070005577252586</v>
      </c>
      <c r="BB30" s="42">
        <f t="shared" si="20"/>
        <v>3.1789618452229145</v>
      </c>
      <c r="BC30" s="40">
        <f t="shared" si="20"/>
        <v>3.2437720273708024</v>
      </c>
      <c r="BD30" s="42">
        <f t="shared" si="38"/>
        <v>3.2758985731551475</v>
      </c>
      <c r="BE30" s="40">
        <f t="shared" ref="BE30:BH49" si="45">BD30*BE$6</f>
        <v>3.3364568573261</v>
      </c>
      <c r="BF30" s="42">
        <f t="shared" si="45"/>
        <v>3.4061624770690555</v>
      </c>
      <c r="BG30" s="40">
        <f t="shared" si="45"/>
        <v>3.4597224891645859</v>
      </c>
      <c r="BH30" s="42">
        <f t="shared" si="45"/>
        <v>3.5323678310145565</v>
      </c>
      <c r="BI30" s="42">
        <f t="shared" ref="BI30:BO49" si="46">BH30*BI$6</f>
        <v>3.6352760381799838</v>
      </c>
      <c r="BJ30" s="27">
        <f t="shared" si="46"/>
        <v>3.7409999221615853</v>
      </c>
      <c r="BK30" s="40">
        <f t="shared" si="46"/>
        <v>3.8422921131075483</v>
      </c>
      <c r="BL30" s="27">
        <f t="shared" si="46"/>
        <v>3.9409442721840322</v>
      </c>
      <c r="BM30" s="40">
        <f t="shared" si="46"/>
        <v>4.0405233712637383</v>
      </c>
      <c r="BN30" s="27">
        <f t="shared" si="46"/>
        <v>4.1438059461695849</v>
      </c>
      <c r="BO30" s="40">
        <f t="shared" si="46"/>
        <v>4.2495791656091182</v>
      </c>
      <c r="BP30" s="40">
        <f t="shared" si="41"/>
        <v>4.3583065809150314</v>
      </c>
      <c r="BQ30" s="40">
        <f t="shared" si="41"/>
        <v>4.4685781563363287</v>
      </c>
      <c r="BR30" s="59">
        <f t="shared" si="42"/>
        <v>1980</v>
      </c>
    </row>
    <row r="31" spans="1:70" s="11" customFormat="1" ht="10.5" customHeight="1" x14ac:dyDescent="0.2">
      <c r="A31" s="43" t="s">
        <v>30</v>
      </c>
      <c r="B31" s="30"/>
      <c r="C31" s="33"/>
      <c r="D31" s="32"/>
      <c r="E31" s="33"/>
      <c r="F31" s="32"/>
      <c r="G31" s="36"/>
      <c r="H31" s="35"/>
      <c r="I31" s="36"/>
      <c r="J31" s="32"/>
      <c r="K31" s="33"/>
      <c r="L31" s="32"/>
      <c r="M31" s="33"/>
      <c r="N31" s="32"/>
      <c r="O31" s="33"/>
      <c r="P31" s="32"/>
      <c r="Q31" s="33"/>
      <c r="R31" s="32"/>
      <c r="S31" s="33"/>
      <c r="T31" s="32"/>
      <c r="U31" s="33"/>
      <c r="V31" s="32"/>
      <c r="W31" s="33"/>
      <c r="X31" s="32"/>
      <c r="Y31" s="41">
        <v>1</v>
      </c>
      <c r="Z31" s="31">
        <f t="shared" ref="Z31:AH31" si="47">Y31*Z$6</f>
        <v>1.0780000000000001</v>
      </c>
      <c r="AA31" s="41">
        <f t="shared" si="47"/>
        <v>1.1469920000000002</v>
      </c>
      <c r="AB31" s="31">
        <f t="shared" si="47"/>
        <v>1.2089295680000003</v>
      </c>
      <c r="AC31" s="41">
        <f t="shared" si="47"/>
        <v>1.2500331733120003</v>
      </c>
      <c r="AD31" s="31">
        <f t="shared" si="47"/>
        <v>1.2875341685113604</v>
      </c>
      <c r="AE31" s="41">
        <f t="shared" si="47"/>
        <v>1.3403230694203261</v>
      </c>
      <c r="AF31" s="31">
        <f t="shared" si="47"/>
        <v>1.4113601920996033</v>
      </c>
      <c r="AG31" s="41">
        <f t="shared" si="47"/>
        <v>1.4791054813203843</v>
      </c>
      <c r="AH31" s="31">
        <f t="shared" si="47"/>
        <v>1.5456652279798015</v>
      </c>
      <c r="AI31" s="41">
        <f t="shared" si="28"/>
        <v>1.6013091761870744</v>
      </c>
      <c r="AJ31" s="31">
        <f t="shared" si="18"/>
        <v>1.6845772533488024</v>
      </c>
      <c r="AK31" s="41">
        <f t="shared" si="18"/>
        <v>1.755329497989452</v>
      </c>
      <c r="AL31" s="31">
        <f t="shared" si="18"/>
        <v>1.8097447124271249</v>
      </c>
      <c r="AM31" s="41">
        <f t="shared" si="18"/>
        <v>1.8567980749502302</v>
      </c>
      <c r="AN31" s="31">
        <f t="shared" si="18"/>
        <v>1.9032180268239858</v>
      </c>
      <c r="AO31" s="41">
        <f t="shared" si="18"/>
        <v>1.9298630791995215</v>
      </c>
      <c r="AP31" s="31">
        <f t="shared" si="18"/>
        <v>1.9778534242488301</v>
      </c>
      <c r="AQ31" s="41">
        <f t="shared" si="18"/>
        <v>2.0264389064346711</v>
      </c>
      <c r="AR31" s="31">
        <f t="shared" si="19"/>
        <v>2.1080979852430595</v>
      </c>
      <c r="AS31" s="41">
        <f t="shared" si="19"/>
        <v>2.1851628486657932</v>
      </c>
      <c r="AT31" s="31">
        <f t="shared" si="19"/>
        <v>2.2459005005308685</v>
      </c>
      <c r="AU31" s="41">
        <f t="shared" si="19"/>
        <v>2.3190828654792579</v>
      </c>
      <c r="AV31" s="31">
        <f t="shared" si="19"/>
        <v>2.4163385793638943</v>
      </c>
      <c r="AW31" s="41">
        <f t="shared" si="19"/>
        <v>2.508259168755282</v>
      </c>
      <c r="AX31" s="31">
        <f t="shared" si="35"/>
        <v>2.6137174083235273</v>
      </c>
      <c r="AY31" s="41">
        <f t="shared" si="20"/>
        <v>2.7076033260598313</v>
      </c>
      <c r="AZ31" s="31">
        <f t="shared" si="20"/>
        <v>2.7852797146725199</v>
      </c>
      <c r="BA31" s="41">
        <f t="shared" si="20"/>
        <v>2.8219805247277554</v>
      </c>
      <c r="BB31" s="31">
        <f t="shared" si="20"/>
        <v>2.8873404588763982</v>
      </c>
      <c r="BC31" s="41">
        <f t="shared" si="20"/>
        <v>2.9462052927981857</v>
      </c>
      <c r="BD31" s="31">
        <f t="shared" si="38"/>
        <v>2.9753847167621688</v>
      </c>
      <c r="BE31" s="41">
        <f t="shared" si="45"/>
        <v>3.0303876996603996</v>
      </c>
      <c r="BF31" s="31">
        <f t="shared" si="45"/>
        <v>3.0936988892543642</v>
      </c>
      <c r="BG31" s="41">
        <f t="shared" si="45"/>
        <v>3.1423455850722846</v>
      </c>
      <c r="BH31" s="31">
        <f t="shared" si="45"/>
        <v>3.2083268219932388</v>
      </c>
      <c r="BI31" s="31">
        <f t="shared" si="46"/>
        <v>3.3017947667393126</v>
      </c>
      <c r="BJ31" s="65">
        <f t="shared" si="46"/>
        <v>3.3978200927898135</v>
      </c>
      <c r="BK31" s="41">
        <f t="shared" si="46"/>
        <v>3.4898202662193891</v>
      </c>
      <c r="BL31" s="65">
        <f t="shared" si="46"/>
        <v>3.5794225905395383</v>
      </c>
      <c r="BM31" s="41">
        <f t="shared" si="46"/>
        <v>3.6698668222195621</v>
      </c>
      <c r="BN31" s="65">
        <f t="shared" si="46"/>
        <v>3.7636747921612939</v>
      </c>
      <c r="BO31" s="41">
        <f t="shared" si="46"/>
        <v>3.8597449278920237</v>
      </c>
      <c r="BP31" s="41">
        <f t="shared" si="41"/>
        <v>3.9584982569618816</v>
      </c>
      <c r="BQ31" s="41">
        <f t="shared" si="41"/>
        <v>4.0586540929485277</v>
      </c>
      <c r="BR31" s="56">
        <f t="shared" si="42"/>
        <v>1981</v>
      </c>
    </row>
    <row r="32" spans="1:70" s="11" customFormat="1" ht="10.5" customHeight="1" x14ac:dyDescent="0.2">
      <c r="A32" s="44" t="s">
        <v>31</v>
      </c>
      <c r="B32" s="28"/>
      <c r="C32" s="29"/>
      <c r="D32" s="39"/>
      <c r="E32" s="29"/>
      <c r="F32" s="39"/>
      <c r="G32" s="95" t="s">
        <v>83</v>
      </c>
      <c r="H32" s="50"/>
      <c r="I32" s="38"/>
      <c r="J32" s="39"/>
      <c r="K32" s="29"/>
      <c r="L32" s="39"/>
      <c r="M32" s="29"/>
      <c r="N32" s="39"/>
      <c r="O32" s="29"/>
      <c r="P32" s="39"/>
      <c r="Q32" s="29"/>
      <c r="R32" s="39"/>
      <c r="S32" s="29"/>
      <c r="T32" s="39"/>
      <c r="U32" s="29"/>
      <c r="V32" s="39"/>
      <c r="W32" s="29"/>
      <c r="X32" s="39"/>
      <c r="Y32" s="29"/>
      <c r="Z32" s="42">
        <v>1</v>
      </c>
      <c r="AA32" s="40">
        <f t="shared" ref="AA32:AH32" si="48">Z32*AA$6</f>
        <v>1.0640000000000001</v>
      </c>
      <c r="AB32" s="42">
        <f t="shared" si="48"/>
        <v>1.121456</v>
      </c>
      <c r="AC32" s="40">
        <f t="shared" si="48"/>
        <v>1.159585504</v>
      </c>
      <c r="AD32" s="42">
        <f t="shared" si="48"/>
        <v>1.1943730691200001</v>
      </c>
      <c r="AE32" s="40">
        <f t="shared" si="48"/>
        <v>1.2433423649539199</v>
      </c>
      <c r="AF32" s="42">
        <f t="shared" si="48"/>
        <v>1.3092395102964776</v>
      </c>
      <c r="AG32" s="40">
        <f t="shared" si="48"/>
        <v>1.3720830067907086</v>
      </c>
      <c r="AH32" s="42">
        <f t="shared" si="48"/>
        <v>1.4338267420962905</v>
      </c>
      <c r="AI32" s="40">
        <f t="shared" si="28"/>
        <v>1.485444504811757</v>
      </c>
      <c r="AJ32" s="42">
        <f t="shared" si="18"/>
        <v>1.5626876190619685</v>
      </c>
      <c r="AK32" s="40">
        <f t="shared" si="18"/>
        <v>1.6283204990625713</v>
      </c>
      <c r="AL32" s="42">
        <f t="shared" si="18"/>
        <v>1.6787984345335107</v>
      </c>
      <c r="AM32" s="40">
        <f t="shared" si="18"/>
        <v>1.7224471938313821</v>
      </c>
      <c r="AN32" s="42">
        <f t="shared" si="18"/>
        <v>1.7655083736771666</v>
      </c>
      <c r="AO32" s="40">
        <f t="shared" si="18"/>
        <v>1.790225490908647</v>
      </c>
      <c r="AP32" s="42">
        <f t="shared" si="18"/>
        <v>1.8347434362234045</v>
      </c>
      <c r="AQ32" s="40">
        <f t="shared" si="18"/>
        <v>1.8798134568039617</v>
      </c>
      <c r="AR32" s="42">
        <f t="shared" si="19"/>
        <v>1.9555639937319655</v>
      </c>
      <c r="AS32" s="40">
        <f t="shared" si="19"/>
        <v>2.027052735311496</v>
      </c>
      <c r="AT32" s="42">
        <f t="shared" si="19"/>
        <v>2.083395640566668</v>
      </c>
      <c r="AU32" s="40">
        <f t="shared" si="19"/>
        <v>2.1512828065670293</v>
      </c>
      <c r="AV32" s="42">
        <f t="shared" si="19"/>
        <v>2.2415014650870999</v>
      </c>
      <c r="AW32" s="40">
        <f t="shared" si="19"/>
        <v>2.3267710285299454</v>
      </c>
      <c r="AX32" s="42">
        <f t="shared" si="35"/>
        <v>2.424598709019969</v>
      </c>
      <c r="AY32" s="40">
        <f t="shared" si="20"/>
        <v>2.5116913970870414</v>
      </c>
      <c r="AZ32" s="42">
        <f t="shared" si="20"/>
        <v>2.5837474162082739</v>
      </c>
      <c r="BA32" s="40">
        <f t="shared" si="20"/>
        <v>2.617792694552648</v>
      </c>
      <c r="BB32" s="42">
        <f t="shared" si="20"/>
        <v>2.6784234312397008</v>
      </c>
      <c r="BC32" s="40">
        <f t="shared" si="20"/>
        <v>2.7330290285697445</v>
      </c>
      <c r="BD32" s="42">
        <f t="shared" si="38"/>
        <v>2.7600971398535878</v>
      </c>
      <c r="BE32" s="40">
        <f t="shared" si="45"/>
        <v>2.811120315083858</v>
      </c>
      <c r="BF32" s="42">
        <f t="shared" si="45"/>
        <v>2.8698505466181481</v>
      </c>
      <c r="BG32" s="40">
        <f t="shared" si="45"/>
        <v>2.9149773516440485</v>
      </c>
      <c r="BH32" s="42">
        <f t="shared" si="45"/>
        <v>2.9761844359863066</v>
      </c>
      <c r="BI32" s="42">
        <f t="shared" si="46"/>
        <v>3.062889394006783</v>
      </c>
      <c r="BJ32" s="27">
        <f t="shared" si="46"/>
        <v>3.1519666908996409</v>
      </c>
      <c r="BK32" s="40">
        <f t="shared" si="46"/>
        <v>3.2373100799808801</v>
      </c>
      <c r="BL32" s="27">
        <f t="shared" si="46"/>
        <v>3.320429119238903</v>
      </c>
      <c r="BM32" s="40">
        <f t="shared" si="46"/>
        <v>3.4043291486266805</v>
      </c>
      <c r="BN32" s="27">
        <f t="shared" si="46"/>
        <v>3.4913495289065803</v>
      </c>
      <c r="BO32" s="40">
        <f t="shared" si="46"/>
        <v>3.580468393220801</v>
      </c>
      <c r="BP32" s="40">
        <f t="shared" si="41"/>
        <v>3.6720763051594445</v>
      </c>
      <c r="BQ32" s="40">
        <f t="shared" si="41"/>
        <v>3.7649852439225673</v>
      </c>
      <c r="BR32" s="59">
        <f t="shared" si="42"/>
        <v>1982</v>
      </c>
    </row>
    <row r="33" spans="1:70" s="11" customFormat="1" ht="10.5" customHeight="1" thickBot="1" x14ac:dyDescent="0.25">
      <c r="A33" s="43" t="s">
        <v>32</v>
      </c>
      <c r="B33" s="30"/>
      <c r="C33" s="33"/>
      <c r="D33" s="32"/>
      <c r="E33" s="33"/>
      <c r="F33" s="32"/>
      <c r="G33" s="36"/>
      <c r="H33" s="39"/>
      <c r="I33" s="90" t="s">
        <v>79</v>
      </c>
      <c r="J33" s="93" t="s">
        <v>80</v>
      </c>
      <c r="K33" s="33"/>
      <c r="L33" s="32"/>
      <c r="M33" s="33"/>
      <c r="N33" s="32"/>
      <c r="O33" s="33"/>
      <c r="P33" s="32"/>
      <c r="Q33" s="33"/>
      <c r="R33" s="32"/>
      <c r="S33" s="33"/>
      <c r="T33" s="32"/>
      <c r="U33" s="33"/>
      <c r="V33" s="32"/>
      <c r="W33" s="33"/>
      <c r="X33" s="32"/>
      <c r="Y33" s="33"/>
      <c r="Z33" s="32"/>
      <c r="AA33" s="41">
        <v>1</v>
      </c>
      <c r="AB33" s="31">
        <f t="shared" ref="AB33:AH33" si="49">AA33*AB$6</f>
        <v>1.054</v>
      </c>
      <c r="AC33" s="41">
        <f t="shared" si="49"/>
        <v>1.089836</v>
      </c>
      <c r="AD33" s="31">
        <f t="shared" si="49"/>
        <v>1.1225310800000001</v>
      </c>
      <c r="AE33" s="41">
        <f t="shared" si="49"/>
        <v>1.1685548542799999</v>
      </c>
      <c r="AF33" s="31">
        <f t="shared" si="49"/>
        <v>1.2304882615568398</v>
      </c>
      <c r="AG33" s="41">
        <f t="shared" si="49"/>
        <v>1.2895516981115682</v>
      </c>
      <c r="AH33" s="31">
        <f t="shared" si="49"/>
        <v>1.3475815245265887</v>
      </c>
      <c r="AI33" s="41">
        <f t="shared" si="28"/>
        <v>1.3960944594095459</v>
      </c>
      <c r="AJ33" s="31">
        <f t="shared" si="18"/>
        <v>1.4686913712988423</v>
      </c>
      <c r="AK33" s="41">
        <f t="shared" si="18"/>
        <v>1.5303764088933938</v>
      </c>
      <c r="AL33" s="31">
        <f t="shared" si="18"/>
        <v>1.5778180775690889</v>
      </c>
      <c r="AM33" s="41">
        <f t="shared" si="18"/>
        <v>1.6188413475858852</v>
      </c>
      <c r="AN33" s="31">
        <f t="shared" si="18"/>
        <v>1.6593123812755322</v>
      </c>
      <c r="AO33" s="41">
        <f t="shared" si="18"/>
        <v>1.6825427546133895</v>
      </c>
      <c r="AP33" s="31">
        <f t="shared" si="18"/>
        <v>1.7243829287813948</v>
      </c>
      <c r="AQ33" s="41">
        <f t="shared" ref="AQ33:AQ48" si="50">AP33*AQ$6</f>
        <v>1.7667419706804148</v>
      </c>
      <c r="AR33" s="31">
        <f t="shared" si="19"/>
        <v>1.8379360843345538</v>
      </c>
      <c r="AS33" s="41">
        <f t="shared" si="19"/>
        <v>1.9051247512326086</v>
      </c>
      <c r="AT33" s="31">
        <f t="shared" si="19"/>
        <v>1.9580786095551386</v>
      </c>
      <c r="AU33" s="41">
        <f t="shared" si="19"/>
        <v>2.021882336999087</v>
      </c>
      <c r="AV33" s="31">
        <f t="shared" si="19"/>
        <v>2.1066743092923867</v>
      </c>
      <c r="AW33" s="41">
        <f t="shared" si="19"/>
        <v>2.1868148764379183</v>
      </c>
      <c r="AX33" s="31">
        <f t="shared" si="35"/>
        <v>2.2787581851691434</v>
      </c>
      <c r="AY33" s="41">
        <f t="shared" si="20"/>
        <v>2.3606122153073694</v>
      </c>
      <c r="AZ33" s="31">
        <f t="shared" si="20"/>
        <v>2.4283340377897309</v>
      </c>
      <c r="BA33" s="41">
        <f t="shared" si="20"/>
        <v>2.4603314798427141</v>
      </c>
      <c r="BB33" s="31">
        <f t="shared" si="20"/>
        <v>2.5173152549245303</v>
      </c>
      <c r="BC33" s="41">
        <f t="shared" si="20"/>
        <v>2.568636305046752</v>
      </c>
      <c r="BD33" s="31">
        <f t="shared" si="38"/>
        <v>2.5940762592608904</v>
      </c>
      <c r="BE33" s="41">
        <f t="shared" si="45"/>
        <v>2.6420303713194149</v>
      </c>
      <c r="BF33" s="31">
        <f t="shared" si="45"/>
        <v>2.697227957347883</v>
      </c>
      <c r="BG33" s="41">
        <f t="shared" si="45"/>
        <v>2.7396403680865111</v>
      </c>
      <c r="BH33" s="31">
        <f t="shared" si="45"/>
        <v>2.7971658232954</v>
      </c>
      <c r="BI33" s="31">
        <f t="shared" si="46"/>
        <v>2.8786554454950957</v>
      </c>
      <c r="BJ33" s="65">
        <f t="shared" si="46"/>
        <v>2.9623747094921424</v>
      </c>
      <c r="BK33" s="41">
        <f t="shared" si="46"/>
        <v>3.0425846616361643</v>
      </c>
      <c r="BL33" s="65">
        <f t="shared" si="46"/>
        <v>3.1207040594350581</v>
      </c>
      <c r="BM33" s="41">
        <f t="shared" si="46"/>
        <v>3.1995574705137964</v>
      </c>
      <c r="BN33" s="65">
        <f t="shared" si="46"/>
        <v>3.2813435422054313</v>
      </c>
      <c r="BO33" s="41">
        <f t="shared" si="46"/>
        <v>3.3651018733278191</v>
      </c>
      <c r="BP33" s="41">
        <f t="shared" si="41"/>
        <v>3.4511995349242888</v>
      </c>
      <c r="BQ33" s="41">
        <f t="shared" si="41"/>
        <v>3.538519966092637</v>
      </c>
      <c r="BR33" s="56">
        <f t="shared" si="42"/>
        <v>1983</v>
      </c>
    </row>
    <row r="34" spans="1:70" s="11" customFormat="1" ht="10.5" customHeight="1" x14ac:dyDescent="0.2">
      <c r="A34" s="44" t="s">
        <v>33</v>
      </c>
      <c r="B34" s="28"/>
      <c r="C34" s="29"/>
      <c r="D34" s="39"/>
      <c r="E34" s="29"/>
      <c r="F34" s="39"/>
      <c r="G34" s="38"/>
      <c r="H34" s="91" t="s">
        <v>81</v>
      </c>
      <c r="I34" s="96">
        <v>2000</v>
      </c>
      <c r="J34" s="97">
        <v>1</v>
      </c>
      <c r="K34" s="29"/>
      <c r="L34" s="39"/>
      <c r="M34" s="29"/>
      <c r="N34" s="39"/>
      <c r="O34" s="29"/>
      <c r="P34" s="39"/>
      <c r="Q34" s="29"/>
      <c r="R34" s="39"/>
      <c r="S34" s="29"/>
      <c r="T34" s="39"/>
      <c r="U34" s="29"/>
      <c r="V34" s="39"/>
      <c r="W34" s="29"/>
      <c r="X34" s="39"/>
      <c r="Y34" s="29"/>
      <c r="Z34" s="39"/>
      <c r="AA34" s="29"/>
      <c r="AB34" s="42">
        <v>1</v>
      </c>
      <c r="AC34" s="40">
        <f t="shared" ref="AC34:AH34" si="51">AB34*AC$6</f>
        <v>1.034</v>
      </c>
      <c r="AD34" s="42">
        <f t="shared" si="51"/>
        <v>1.0650200000000001</v>
      </c>
      <c r="AE34" s="40">
        <f t="shared" si="51"/>
        <v>1.10868582</v>
      </c>
      <c r="AF34" s="42">
        <f t="shared" si="51"/>
        <v>1.1674461684599999</v>
      </c>
      <c r="AG34" s="40">
        <f t="shared" si="51"/>
        <v>1.2234835845460801</v>
      </c>
      <c r="AH34" s="42">
        <f t="shared" si="51"/>
        <v>1.2785403458506537</v>
      </c>
      <c r="AI34" s="40">
        <f t="shared" si="28"/>
        <v>1.3245677983012774</v>
      </c>
      <c r="AJ34" s="42">
        <f t="shared" si="18"/>
        <v>1.3934453238129438</v>
      </c>
      <c r="AK34" s="40">
        <f t="shared" si="18"/>
        <v>1.4519700274130876</v>
      </c>
      <c r="AL34" s="42">
        <f t="shared" si="18"/>
        <v>1.4969810982628931</v>
      </c>
      <c r="AM34" s="40">
        <f t="shared" si="18"/>
        <v>1.5359026068177284</v>
      </c>
      <c r="AN34" s="42">
        <f t="shared" si="18"/>
        <v>1.5743001719881715</v>
      </c>
      <c r="AO34" s="40">
        <f t="shared" si="18"/>
        <v>1.5963403743960058</v>
      </c>
      <c r="AP34" s="42">
        <f t="shared" si="18"/>
        <v>1.6360369343276997</v>
      </c>
      <c r="AQ34" s="40">
        <f t="shared" si="50"/>
        <v>1.6762257786341703</v>
      </c>
      <c r="AR34" s="42">
        <f t="shared" si="19"/>
        <v>1.7437723760289892</v>
      </c>
      <c r="AS34" s="40">
        <f t="shared" si="19"/>
        <v>1.8075187393098762</v>
      </c>
      <c r="AT34" s="42">
        <f t="shared" si="19"/>
        <v>1.8577595916082918</v>
      </c>
      <c r="AU34" s="40">
        <f t="shared" si="19"/>
        <v>1.9182944373805391</v>
      </c>
      <c r="AV34" s="42">
        <f t="shared" si="19"/>
        <v>1.9987422289301593</v>
      </c>
      <c r="AW34" s="40">
        <f t="shared" si="19"/>
        <v>2.0747769226166217</v>
      </c>
      <c r="AX34" s="42">
        <f t="shared" si="35"/>
        <v>2.1620096633483343</v>
      </c>
      <c r="AY34" s="40">
        <f t="shared" si="20"/>
        <v>2.2396700334984536</v>
      </c>
      <c r="AZ34" s="42">
        <f t="shared" si="20"/>
        <v>2.3039222369921553</v>
      </c>
      <c r="BA34" s="40">
        <f t="shared" si="20"/>
        <v>2.3342803414067501</v>
      </c>
      <c r="BB34" s="42">
        <f t="shared" si="20"/>
        <v>2.3883446441409215</v>
      </c>
      <c r="BC34" s="40">
        <f t="shared" si="20"/>
        <v>2.4370363425491015</v>
      </c>
      <c r="BD34" s="42">
        <f t="shared" si="38"/>
        <v>2.4611729214998967</v>
      </c>
      <c r="BE34" s="40">
        <f t="shared" si="45"/>
        <v>2.5066701815174719</v>
      </c>
      <c r="BF34" s="42">
        <f t="shared" si="45"/>
        <v>2.5590398077304397</v>
      </c>
      <c r="BG34" s="40">
        <f t="shared" si="45"/>
        <v>2.5992792866095935</v>
      </c>
      <c r="BH34" s="42">
        <f t="shared" si="45"/>
        <v>2.6538575173580652</v>
      </c>
      <c r="BI34" s="42">
        <f t="shared" si="46"/>
        <v>2.7311721494260879</v>
      </c>
      <c r="BJ34" s="27">
        <f t="shared" si="46"/>
        <v>2.8106021911690164</v>
      </c>
      <c r="BK34" s="40">
        <f t="shared" si="46"/>
        <v>2.8867027150248243</v>
      </c>
      <c r="BL34" s="27">
        <f t="shared" si="46"/>
        <v>2.96081979073535</v>
      </c>
      <c r="BM34" s="40">
        <f t="shared" si="46"/>
        <v>3.0356332737322553</v>
      </c>
      <c r="BN34" s="27">
        <f t="shared" si="46"/>
        <v>3.1132291671778294</v>
      </c>
      <c r="BO34" s="40">
        <f t="shared" si="46"/>
        <v>3.1926962745045731</v>
      </c>
      <c r="BP34" s="40">
        <f t="shared" si="41"/>
        <v>3.2743828604594776</v>
      </c>
      <c r="BQ34" s="40">
        <f t="shared" si="41"/>
        <v>3.3572295693478535</v>
      </c>
      <c r="BR34" s="59">
        <f t="shared" si="42"/>
        <v>1984</v>
      </c>
    </row>
    <row r="35" spans="1:70" s="11" customFormat="1" ht="10.5" customHeight="1" thickBot="1" x14ac:dyDescent="0.25">
      <c r="A35" s="43" t="s">
        <v>34</v>
      </c>
      <c r="B35" s="30"/>
      <c r="C35" s="33"/>
      <c r="D35" s="32"/>
      <c r="E35" s="33"/>
      <c r="F35" s="32"/>
      <c r="G35" s="36"/>
      <c r="H35" s="92" t="s">
        <v>82</v>
      </c>
      <c r="I35" s="98">
        <v>2022</v>
      </c>
      <c r="J35" s="94">
        <f>J34*VLOOKUP(I35,Inflation_Lookup_Table,2)/VLOOKUP(I34,Inflation_Lookup_Table,2)</f>
        <v>1.7853414872114446</v>
      </c>
      <c r="K35" s="33"/>
      <c r="L35" s="32"/>
      <c r="M35" s="33"/>
      <c r="N35" s="32"/>
      <c r="O35" s="33"/>
      <c r="P35" s="32"/>
      <c r="Q35" s="33"/>
      <c r="R35" s="32"/>
      <c r="S35" s="33"/>
      <c r="T35" s="32"/>
      <c r="U35" s="33"/>
      <c r="V35" s="32"/>
      <c r="W35" s="33"/>
      <c r="X35" s="32"/>
      <c r="Y35" s="33"/>
      <c r="Z35" s="32"/>
      <c r="AA35" s="33"/>
      <c r="AB35" s="32"/>
      <c r="AC35" s="41">
        <v>1</v>
      </c>
      <c r="AD35" s="31">
        <f>AC35*AD$6</f>
        <v>1.03</v>
      </c>
      <c r="AE35" s="41">
        <f>AD35*AE$6</f>
        <v>1.07223</v>
      </c>
      <c r="AF35" s="31">
        <f>AE35*AF$6</f>
        <v>1.1290581899999999</v>
      </c>
      <c r="AG35" s="41">
        <f>AF35*AG$6</f>
        <v>1.1832529831199998</v>
      </c>
      <c r="AH35" s="31">
        <f>AG35*AH$6</f>
        <v>1.2364993673603997</v>
      </c>
      <c r="AI35" s="41">
        <f t="shared" si="28"/>
        <v>1.2810133445853742</v>
      </c>
      <c r="AJ35" s="31">
        <f t="shared" si="18"/>
        <v>1.3476260385038137</v>
      </c>
      <c r="AK35" s="41">
        <f t="shared" si="18"/>
        <v>1.4042263321209738</v>
      </c>
      <c r="AL35" s="31">
        <f t="shared" si="18"/>
        <v>1.4477573484167239</v>
      </c>
      <c r="AM35" s="41">
        <f t="shared" si="18"/>
        <v>1.4853990394755587</v>
      </c>
      <c r="AN35" s="31">
        <f t="shared" si="18"/>
        <v>1.5225340154624476</v>
      </c>
      <c r="AO35" s="41">
        <f t="shared" si="18"/>
        <v>1.5438494916789218</v>
      </c>
      <c r="AP35" s="31">
        <f t="shared" si="18"/>
        <v>1.5822407488662467</v>
      </c>
      <c r="AQ35" s="41">
        <f t="shared" si="50"/>
        <v>1.6211081031278236</v>
      </c>
      <c r="AR35" s="31">
        <f t="shared" si="19"/>
        <v>1.6864336325231997</v>
      </c>
      <c r="AS35" s="41">
        <f t="shared" si="19"/>
        <v>1.7480838871468816</v>
      </c>
      <c r="AT35" s="31">
        <f t="shared" si="19"/>
        <v>1.7966727191569547</v>
      </c>
      <c r="AU35" s="41">
        <f t="shared" si="19"/>
        <v>1.8552170574279867</v>
      </c>
      <c r="AV35" s="31">
        <f t="shared" si="19"/>
        <v>1.9330195637622423</v>
      </c>
      <c r="AW35" s="41">
        <f t="shared" si="19"/>
        <v>2.0065540837684925</v>
      </c>
      <c r="AX35" s="31">
        <f t="shared" si="35"/>
        <v>2.0909184365070925</v>
      </c>
      <c r="AY35" s="41">
        <f t="shared" si="20"/>
        <v>2.1660251774646548</v>
      </c>
      <c r="AZ35" s="31">
        <f t="shared" si="20"/>
        <v>2.2281646392574026</v>
      </c>
      <c r="BA35" s="41">
        <f t="shared" si="20"/>
        <v>2.2575245081303184</v>
      </c>
      <c r="BB35" s="31">
        <f t="shared" si="20"/>
        <v>2.3098110678345458</v>
      </c>
      <c r="BC35" s="41">
        <f t="shared" si="20"/>
        <v>2.3569016852505804</v>
      </c>
      <c r="BD35" s="31">
        <f t="shared" si="38"/>
        <v>2.3802446049322006</v>
      </c>
      <c r="BE35" s="41">
        <f t="shared" si="45"/>
        <v>2.4242458235178632</v>
      </c>
      <c r="BF35" s="31">
        <f t="shared" si="45"/>
        <v>2.4748934310739252</v>
      </c>
      <c r="BG35" s="41">
        <f t="shared" si="45"/>
        <v>2.5138097549415788</v>
      </c>
      <c r="BH35" s="31">
        <f t="shared" si="45"/>
        <v>2.5665933436731758</v>
      </c>
      <c r="BI35" s="31">
        <f t="shared" si="46"/>
        <v>2.6413657151122694</v>
      </c>
      <c r="BJ35" s="65">
        <f t="shared" si="46"/>
        <v>2.7181839373007883</v>
      </c>
      <c r="BK35" s="41">
        <f t="shared" si="46"/>
        <v>2.7917821228479913</v>
      </c>
      <c r="BL35" s="65">
        <f t="shared" si="46"/>
        <v>2.8634620800148438</v>
      </c>
      <c r="BM35" s="41">
        <f t="shared" si="46"/>
        <v>2.9358155451956032</v>
      </c>
      <c r="BN35" s="65">
        <f t="shared" si="46"/>
        <v>3.010859929572367</v>
      </c>
      <c r="BO35" s="41">
        <f t="shared" si="46"/>
        <v>3.0877139985537436</v>
      </c>
      <c r="BP35" s="41">
        <f t="shared" si="41"/>
        <v>3.1667145652412723</v>
      </c>
      <c r="BQ35" s="41">
        <f t="shared" si="41"/>
        <v>3.2468371076865101</v>
      </c>
      <c r="BR35" s="56">
        <f t="shared" si="42"/>
        <v>1985</v>
      </c>
    </row>
    <row r="36" spans="1:70" s="11" customFormat="1" ht="10.5" customHeight="1" x14ac:dyDescent="0.2">
      <c r="A36" s="44" t="s">
        <v>35</v>
      </c>
      <c r="B36" s="28"/>
      <c r="C36" s="29"/>
      <c r="D36" s="39"/>
      <c r="E36" s="29"/>
      <c r="F36" s="39"/>
      <c r="G36" s="38"/>
      <c r="H36" s="50"/>
      <c r="I36" s="38"/>
      <c r="J36" s="39"/>
      <c r="K36" s="29"/>
      <c r="L36" s="39"/>
      <c r="M36" s="29"/>
      <c r="N36" s="39"/>
      <c r="O36" s="29"/>
      <c r="P36" s="39"/>
      <c r="Q36" s="29"/>
      <c r="R36" s="39"/>
      <c r="S36" s="29"/>
      <c r="T36" s="39"/>
      <c r="U36" s="29"/>
      <c r="V36" s="39"/>
      <c r="W36" s="29"/>
      <c r="X36" s="39"/>
      <c r="Y36" s="29"/>
      <c r="Z36" s="39"/>
      <c r="AA36" s="29"/>
      <c r="AB36" s="39"/>
      <c r="AC36" s="29"/>
      <c r="AD36" s="42">
        <v>1</v>
      </c>
      <c r="AE36" s="40">
        <f>AD36*AE$6</f>
        <v>1.0409999999999999</v>
      </c>
      <c r="AF36" s="42">
        <f>AE36*AF$6</f>
        <v>1.0961729999999998</v>
      </c>
      <c r="AG36" s="40">
        <f>AF36*AG$6</f>
        <v>1.1487893039999999</v>
      </c>
      <c r="AH36" s="42">
        <f>AG36*AH$6</f>
        <v>1.2004848226799998</v>
      </c>
      <c r="AI36" s="40">
        <f t="shared" si="28"/>
        <v>1.2437022762964798</v>
      </c>
      <c r="AJ36" s="42">
        <f t="shared" si="18"/>
        <v>1.3083747946638968</v>
      </c>
      <c r="AK36" s="40">
        <f t="shared" si="18"/>
        <v>1.3633265360397806</v>
      </c>
      <c r="AL36" s="42">
        <f t="shared" si="18"/>
        <v>1.4055896586570138</v>
      </c>
      <c r="AM36" s="40">
        <f t="shared" si="18"/>
        <v>1.4421349897820961</v>
      </c>
      <c r="AN36" s="42">
        <f t="shared" si="18"/>
        <v>1.4781883645266483</v>
      </c>
      <c r="AO36" s="40">
        <f t="shared" si="18"/>
        <v>1.4988830016300214</v>
      </c>
      <c r="AP36" s="42">
        <f t="shared" si="18"/>
        <v>1.5361560668604337</v>
      </c>
      <c r="AQ36" s="40">
        <f t="shared" si="50"/>
        <v>1.573891362260023</v>
      </c>
      <c r="AR36" s="42">
        <f t="shared" si="19"/>
        <v>1.6373142063332036</v>
      </c>
      <c r="AS36" s="40">
        <f t="shared" si="19"/>
        <v>1.6971688224727004</v>
      </c>
      <c r="AT36" s="42">
        <f t="shared" si="19"/>
        <v>1.7443424457834509</v>
      </c>
      <c r="AU36" s="40">
        <f t="shared" si="19"/>
        <v>1.801181609153385</v>
      </c>
      <c r="AV36" s="42">
        <f t="shared" si="19"/>
        <v>1.8767180230701379</v>
      </c>
      <c r="AW36" s="40">
        <f t="shared" si="19"/>
        <v>1.9481107609402837</v>
      </c>
      <c r="AX36" s="42">
        <f t="shared" si="35"/>
        <v>2.0300178995214488</v>
      </c>
      <c r="AY36" s="40">
        <f t="shared" si="20"/>
        <v>2.1029370654996646</v>
      </c>
      <c r="AZ36" s="42">
        <f t="shared" si="20"/>
        <v>2.1632666400557308</v>
      </c>
      <c r="BA36" s="40">
        <f t="shared" si="20"/>
        <v>2.191771367116814</v>
      </c>
      <c r="BB36" s="42">
        <f t="shared" si="20"/>
        <v>2.2425350173150931</v>
      </c>
      <c r="BC36" s="40">
        <f t="shared" si="20"/>
        <v>2.2882540633500783</v>
      </c>
      <c r="BD36" s="42">
        <f t="shared" si="38"/>
        <v>2.3109170921671853</v>
      </c>
      <c r="BE36" s="40">
        <f t="shared" si="45"/>
        <v>2.3536367218620033</v>
      </c>
      <c r="BF36" s="42">
        <f t="shared" si="45"/>
        <v>2.4028091563824518</v>
      </c>
      <c r="BG36" s="40">
        <f t="shared" si="45"/>
        <v>2.4405919950889117</v>
      </c>
      <c r="BH36" s="42">
        <f t="shared" si="45"/>
        <v>2.4918381977409476</v>
      </c>
      <c r="BI36" s="42">
        <f t="shared" si="46"/>
        <v>2.5644327331187085</v>
      </c>
      <c r="BJ36" s="27">
        <f t="shared" si="46"/>
        <v>2.6390135313599892</v>
      </c>
      <c r="BK36" s="40">
        <f t="shared" si="46"/>
        <v>2.7104680804349437</v>
      </c>
      <c r="BL36" s="27">
        <f t="shared" si="46"/>
        <v>2.7800602718590723</v>
      </c>
      <c r="BM36" s="40">
        <f t="shared" si="46"/>
        <v>2.8503063545588385</v>
      </c>
      <c r="BN36" s="27">
        <f t="shared" si="46"/>
        <v>2.9231649801673472</v>
      </c>
      <c r="BO36" s="40">
        <f t="shared" si="46"/>
        <v>2.9977805811201401</v>
      </c>
      <c r="BP36" s="40">
        <f t="shared" si="41"/>
        <v>3.0744801604284202</v>
      </c>
      <c r="BQ36" s="40">
        <f t="shared" si="41"/>
        <v>3.1522690365888453</v>
      </c>
      <c r="BR36" s="59">
        <f t="shared" si="42"/>
        <v>1986</v>
      </c>
    </row>
    <row r="37" spans="1:70" s="11" customFormat="1" ht="10.5" customHeight="1" x14ac:dyDescent="0.2">
      <c r="A37" s="43" t="s">
        <v>36</v>
      </c>
      <c r="B37" s="30"/>
      <c r="C37" s="33"/>
      <c r="D37" s="32"/>
      <c r="E37" s="33"/>
      <c r="F37" s="32"/>
      <c r="G37" s="36"/>
      <c r="H37" s="35"/>
      <c r="I37" s="36"/>
      <c r="J37" s="32"/>
      <c r="K37" s="33"/>
      <c r="L37" s="32"/>
      <c r="M37" s="33"/>
      <c r="N37" s="32"/>
      <c r="O37" s="33"/>
      <c r="P37" s="32"/>
      <c r="Q37" s="33"/>
      <c r="R37" s="32"/>
      <c r="S37" s="33"/>
      <c r="T37" s="32"/>
      <c r="U37" s="33"/>
      <c r="V37" s="32"/>
      <c r="W37" s="33"/>
      <c r="X37" s="32"/>
      <c r="Y37" s="33"/>
      <c r="Z37" s="32"/>
      <c r="AA37" s="33"/>
      <c r="AB37" s="32"/>
      <c r="AC37" s="33"/>
      <c r="AD37" s="32"/>
      <c r="AE37" s="41">
        <v>1</v>
      </c>
      <c r="AF37" s="31">
        <f>AE37*AF$6</f>
        <v>1.0529999999999999</v>
      </c>
      <c r="AG37" s="41">
        <f>AF37*AG$6</f>
        <v>1.1035440000000001</v>
      </c>
      <c r="AH37" s="31">
        <f>AG37*AH$6</f>
        <v>1.1532034799999999</v>
      </c>
      <c r="AI37" s="41">
        <f t="shared" si="28"/>
        <v>1.19471880528</v>
      </c>
      <c r="AJ37" s="31">
        <f t="shared" si="18"/>
        <v>1.25684418315456</v>
      </c>
      <c r="AK37" s="41">
        <f t="shared" si="18"/>
        <v>1.3096316388470517</v>
      </c>
      <c r="AL37" s="31">
        <f t="shared" si="18"/>
        <v>1.3502302196513103</v>
      </c>
      <c r="AM37" s="41">
        <f t="shared" si="18"/>
        <v>1.3853362053622444</v>
      </c>
      <c r="AN37" s="31">
        <f t="shared" si="18"/>
        <v>1.4199696104963004</v>
      </c>
      <c r="AO37" s="41">
        <f t="shared" si="18"/>
        <v>1.4398491850432487</v>
      </c>
      <c r="AP37" s="31">
        <f t="shared" si="18"/>
        <v>1.4756542429014738</v>
      </c>
      <c r="AQ37" s="41">
        <f t="shared" si="50"/>
        <v>1.5119033258981975</v>
      </c>
      <c r="AR37" s="31">
        <f t="shared" si="19"/>
        <v>1.5728282481586977</v>
      </c>
      <c r="AS37" s="41">
        <f t="shared" si="19"/>
        <v>1.6303254778796361</v>
      </c>
      <c r="AT37" s="31">
        <f t="shared" si="19"/>
        <v>1.6756411582934214</v>
      </c>
      <c r="AU37" s="41">
        <f t="shared" si="19"/>
        <v>1.7302416994749144</v>
      </c>
      <c r="AV37" s="31">
        <f t="shared" si="19"/>
        <v>1.8028030961288557</v>
      </c>
      <c r="AW37" s="41">
        <f t="shared" si="19"/>
        <v>1.8713840162730879</v>
      </c>
      <c r="AX37" s="31">
        <f t="shared" si="35"/>
        <v>1.9500652252847741</v>
      </c>
      <c r="AY37" s="41">
        <f t="shared" si="20"/>
        <v>2.0201124548507838</v>
      </c>
      <c r="AZ37" s="31">
        <f t="shared" si="20"/>
        <v>2.0780659366529606</v>
      </c>
      <c r="BA37" s="41">
        <f t="shared" si="20"/>
        <v>2.1054479991516</v>
      </c>
      <c r="BB37" s="31">
        <f t="shared" si="20"/>
        <v>2.1542123125024926</v>
      </c>
      <c r="BC37" s="41">
        <f t="shared" si="20"/>
        <v>2.1981307044669358</v>
      </c>
      <c r="BD37" s="31">
        <f t="shared" si="38"/>
        <v>2.2199011452134365</v>
      </c>
      <c r="BE37" s="41">
        <f t="shared" si="45"/>
        <v>2.260938253469746</v>
      </c>
      <c r="BF37" s="31">
        <f t="shared" si="45"/>
        <v>2.3081740215009163</v>
      </c>
      <c r="BG37" s="41">
        <f t="shared" si="45"/>
        <v>2.3444687753015501</v>
      </c>
      <c r="BH37" s="31">
        <f t="shared" si="45"/>
        <v>2.3936966356781459</v>
      </c>
      <c r="BI37" s="31">
        <f t="shared" si="46"/>
        <v>2.463432020286946</v>
      </c>
      <c r="BJ37" s="65">
        <f t="shared" si="46"/>
        <v>2.5350754383861589</v>
      </c>
      <c r="BK37" s="41">
        <f t="shared" si="46"/>
        <v>2.6037157352881324</v>
      </c>
      <c r="BL37" s="65">
        <f t="shared" si="46"/>
        <v>2.6705670238799946</v>
      </c>
      <c r="BM37" s="41">
        <f t="shared" si="46"/>
        <v>2.7380464501045538</v>
      </c>
      <c r="BN37" s="65">
        <f t="shared" si="46"/>
        <v>2.8080355236958208</v>
      </c>
      <c r="BO37" s="41">
        <f t="shared" si="46"/>
        <v>2.8797123737945651</v>
      </c>
      <c r="BP37" s="41">
        <f t="shared" si="41"/>
        <v>2.9533911243308575</v>
      </c>
      <c r="BQ37" s="41">
        <f t="shared" si="41"/>
        <v>3.0281162695377981</v>
      </c>
      <c r="BR37" s="56">
        <f t="shared" si="42"/>
        <v>1987</v>
      </c>
    </row>
    <row r="38" spans="1:70" s="11" customFormat="1" ht="10.5" customHeight="1" x14ac:dyDescent="0.2">
      <c r="A38" s="44" t="s">
        <v>37</v>
      </c>
      <c r="B38" s="28"/>
      <c r="C38" s="29"/>
      <c r="D38" s="39"/>
      <c r="E38" s="29"/>
      <c r="F38" s="39"/>
      <c r="G38" s="38"/>
      <c r="H38" s="50"/>
      <c r="I38" s="38"/>
      <c r="J38" s="39"/>
      <c r="K38" s="29"/>
      <c r="L38" s="39"/>
      <c r="M38" s="29"/>
      <c r="N38" s="39"/>
      <c r="O38" s="29"/>
      <c r="P38" s="39"/>
      <c r="Q38" s="29"/>
      <c r="R38" s="39"/>
      <c r="S38" s="29"/>
      <c r="T38" s="39"/>
      <c r="U38" s="29"/>
      <c r="V38" s="39"/>
      <c r="W38" s="29"/>
      <c r="X38" s="39"/>
      <c r="Y38" s="29"/>
      <c r="Z38" s="39"/>
      <c r="AA38" s="29"/>
      <c r="AB38" s="39"/>
      <c r="AC38" s="29"/>
      <c r="AD38" s="39"/>
      <c r="AE38" s="29"/>
      <c r="AF38" s="42">
        <v>1</v>
      </c>
      <c r="AG38" s="40">
        <f>AF38*AG$6</f>
        <v>1.048</v>
      </c>
      <c r="AH38" s="42">
        <f>AG38*AH$6</f>
        <v>1.0951599999999999</v>
      </c>
      <c r="AI38" s="40">
        <f t="shared" si="28"/>
        <v>1.13458576</v>
      </c>
      <c r="AJ38" s="42">
        <f t="shared" si="18"/>
        <v>1.1935842195200002</v>
      </c>
      <c r="AK38" s="40">
        <f t="shared" si="18"/>
        <v>1.2437147567398401</v>
      </c>
      <c r="AL38" s="42">
        <f t="shared" si="18"/>
        <v>1.282269914198775</v>
      </c>
      <c r="AM38" s="40">
        <f t="shared" si="18"/>
        <v>1.3156089319679432</v>
      </c>
      <c r="AN38" s="42">
        <f t="shared" si="18"/>
        <v>1.3484991552671417</v>
      </c>
      <c r="AO38" s="40">
        <f t="shared" si="18"/>
        <v>1.3673781434408816</v>
      </c>
      <c r="AP38" s="42">
        <f t="shared" si="18"/>
        <v>1.4013810473898134</v>
      </c>
      <c r="AQ38" s="40">
        <f t="shared" si="50"/>
        <v>1.4358056276336155</v>
      </c>
      <c r="AR38" s="42">
        <f t="shared" si="19"/>
        <v>1.4936640533320962</v>
      </c>
      <c r="AS38" s="40">
        <f t="shared" si="19"/>
        <v>1.5482673104270044</v>
      </c>
      <c r="AT38" s="42">
        <f t="shared" si="19"/>
        <v>1.5913021446281301</v>
      </c>
      <c r="AU38" s="40">
        <f t="shared" si="19"/>
        <v>1.6431545104225203</v>
      </c>
      <c r="AV38" s="42">
        <f t="shared" si="19"/>
        <v>1.712063719020755</v>
      </c>
      <c r="AW38" s="40">
        <f t="shared" si="19"/>
        <v>1.7771927979801398</v>
      </c>
      <c r="AX38" s="42">
        <f t="shared" si="35"/>
        <v>1.8519137941925672</v>
      </c>
      <c r="AY38" s="40">
        <f t="shared" si="20"/>
        <v>1.9184353797253397</v>
      </c>
      <c r="AZ38" s="42">
        <f t="shared" si="20"/>
        <v>1.9734719246466852</v>
      </c>
      <c r="BA38" s="40">
        <f t="shared" si="20"/>
        <v>1.9994757826700842</v>
      </c>
      <c r="BB38" s="42">
        <f t="shared" si="20"/>
        <v>2.0457856718922045</v>
      </c>
      <c r="BC38" s="40">
        <f t="shared" si="20"/>
        <v>2.0874935465023117</v>
      </c>
      <c r="BD38" s="42">
        <f t="shared" si="38"/>
        <v>2.1081682290725876</v>
      </c>
      <c r="BE38" s="40">
        <f t="shared" si="45"/>
        <v>2.147139841851609</v>
      </c>
      <c r="BF38" s="42">
        <f t="shared" si="45"/>
        <v>2.1919981210834898</v>
      </c>
      <c r="BG38" s="40">
        <f t="shared" si="45"/>
        <v>2.2264660734107773</v>
      </c>
      <c r="BH38" s="42">
        <f t="shared" si="45"/>
        <v>2.2732161782318561</v>
      </c>
      <c r="BI38" s="42">
        <f t="shared" si="46"/>
        <v>2.3394416147074497</v>
      </c>
      <c r="BJ38" s="27">
        <f t="shared" si="46"/>
        <v>2.4074790487997695</v>
      </c>
      <c r="BK38" s="40">
        <f t="shared" si="46"/>
        <v>2.4726645159431442</v>
      </c>
      <c r="BL38" s="27">
        <f t="shared" si="46"/>
        <v>2.5361510198290533</v>
      </c>
      <c r="BM38" s="40">
        <f t="shared" si="46"/>
        <v>2.6002340456833357</v>
      </c>
      <c r="BN38" s="27">
        <f t="shared" si="46"/>
        <v>2.666700402370199</v>
      </c>
      <c r="BO38" s="40">
        <f t="shared" si="46"/>
        <v>2.7347695857498233</v>
      </c>
      <c r="BP38" s="40">
        <f t="shared" si="41"/>
        <v>2.8047399091461123</v>
      </c>
      <c r="BQ38" s="40">
        <f t="shared" si="41"/>
        <v>2.8757039596750205</v>
      </c>
      <c r="BR38" s="59">
        <f t="shared" si="42"/>
        <v>1988</v>
      </c>
    </row>
    <row r="39" spans="1:70" s="11" customFormat="1" ht="10.5" customHeight="1" x14ac:dyDescent="0.2">
      <c r="A39" s="43" t="s">
        <v>38</v>
      </c>
      <c r="B39" s="30"/>
      <c r="C39" s="33"/>
      <c r="D39" s="32"/>
      <c r="E39" s="33"/>
      <c r="F39" s="32"/>
      <c r="G39" s="36"/>
      <c r="H39" s="35"/>
      <c r="I39" s="36"/>
      <c r="J39" s="32"/>
      <c r="K39" s="33"/>
      <c r="L39" s="32"/>
      <c r="M39" s="33"/>
      <c r="N39" s="32"/>
      <c r="O39" s="33"/>
      <c r="P39" s="32"/>
      <c r="Q39" s="33"/>
      <c r="R39" s="32"/>
      <c r="S39" s="33"/>
      <c r="T39" s="32"/>
      <c r="U39" s="33"/>
      <c r="V39" s="32"/>
      <c r="W39" s="33"/>
      <c r="X39" s="32"/>
      <c r="Y39" s="33"/>
      <c r="Z39" s="32"/>
      <c r="AA39" s="33"/>
      <c r="AB39" s="32"/>
      <c r="AC39" s="33"/>
      <c r="AD39" s="32"/>
      <c r="AE39" s="33"/>
      <c r="AF39" s="32"/>
      <c r="AG39" s="41">
        <v>1</v>
      </c>
      <c r="AH39" s="31">
        <f>AG39*AH$6</f>
        <v>1.0449999999999999</v>
      </c>
      <c r="AI39" s="41">
        <f t="shared" si="28"/>
        <v>1.0826199999999999</v>
      </c>
      <c r="AJ39" s="31">
        <f t="shared" si="18"/>
        <v>1.1389162399999999</v>
      </c>
      <c r="AK39" s="41">
        <f t="shared" si="18"/>
        <v>1.18675072208</v>
      </c>
      <c r="AL39" s="31">
        <f t="shared" si="18"/>
        <v>1.2235399944644798</v>
      </c>
      <c r="AM39" s="41">
        <f t="shared" si="18"/>
        <v>1.2553520343205564</v>
      </c>
      <c r="AN39" s="31">
        <f t="shared" si="18"/>
        <v>1.2867358351785703</v>
      </c>
      <c r="AO39" s="41">
        <f t="shared" si="18"/>
        <v>1.3047501368710703</v>
      </c>
      <c r="AP39" s="31">
        <f t="shared" si="18"/>
        <v>1.3371956559063105</v>
      </c>
      <c r="AQ39" s="41">
        <f t="shared" si="50"/>
        <v>1.3700435378183353</v>
      </c>
      <c r="AR39" s="31">
        <f t="shared" si="19"/>
        <v>1.4252519592863513</v>
      </c>
      <c r="AS39" s="41">
        <f t="shared" si="19"/>
        <v>1.4773543038425614</v>
      </c>
      <c r="AT39" s="31">
        <f t="shared" si="19"/>
        <v>1.5184180769352387</v>
      </c>
      <c r="AU39" s="41">
        <f t="shared" si="19"/>
        <v>1.5678955252123286</v>
      </c>
      <c r="AV39" s="31">
        <f t="shared" si="19"/>
        <v>1.6336485868518655</v>
      </c>
      <c r="AW39" s="41">
        <f t="shared" si="19"/>
        <v>1.6957946545612022</v>
      </c>
      <c r="AX39" s="31">
        <f t="shared" si="35"/>
        <v>1.7670933150692436</v>
      </c>
      <c r="AY39" s="41">
        <f t="shared" si="20"/>
        <v>1.8305681104249425</v>
      </c>
      <c r="AZ39" s="31">
        <f t="shared" si="20"/>
        <v>1.8830838975636308</v>
      </c>
      <c r="BA39" s="41">
        <f t="shared" si="20"/>
        <v>1.9078967391890116</v>
      </c>
      <c r="BB39" s="31">
        <f t="shared" si="20"/>
        <v>1.9520855647826376</v>
      </c>
      <c r="BC39" s="41">
        <f t="shared" si="20"/>
        <v>1.9918831550594576</v>
      </c>
      <c r="BD39" s="31">
        <f t="shared" si="38"/>
        <v>2.011610905603614</v>
      </c>
      <c r="BE39" s="41">
        <f t="shared" si="45"/>
        <v>2.0487975590187109</v>
      </c>
      <c r="BF39" s="31">
        <f t="shared" si="45"/>
        <v>2.0916012605758492</v>
      </c>
      <c r="BG39" s="41">
        <f t="shared" si="45"/>
        <v>2.1244905280637187</v>
      </c>
      <c r="BH39" s="31">
        <f t="shared" si="45"/>
        <v>2.169099406709786</v>
      </c>
      <c r="BI39" s="31">
        <f t="shared" si="46"/>
        <v>2.2322916170872604</v>
      </c>
      <c r="BJ39" s="65">
        <f t="shared" si="46"/>
        <v>2.297212832824207</v>
      </c>
      <c r="BK39" s="41">
        <f t="shared" si="46"/>
        <v>2.359412706052618</v>
      </c>
      <c r="BL39" s="65">
        <f t="shared" si="46"/>
        <v>2.4199914311345925</v>
      </c>
      <c r="BM39" s="41">
        <f t="shared" si="46"/>
        <v>2.4811393565680682</v>
      </c>
      <c r="BN39" s="65">
        <f t="shared" si="46"/>
        <v>2.5445614526433191</v>
      </c>
      <c r="BO39" s="41">
        <f t="shared" si="46"/>
        <v>2.6095129635017393</v>
      </c>
      <c r="BP39" s="41">
        <f t="shared" si="41"/>
        <v>2.6762785392615571</v>
      </c>
      <c r="BQ39" s="41">
        <f t="shared" si="41"/>
        <v>2.7439923279341798</v>
      </c>
      <c r="BR39" s="56">
        <f t="shared" si="42"/>
        <v>1989</v>
      </c>
    </row>
    <row r="40" spans="1:70" s="11" customFormat="1" ht="10.5" customHeight="1" x14ac:dyDescent="0.2">
      <c r="A40" s="44" t="s">
        <v>39</v>
      </c>
      <c r="B40" s="28"/>
      <c r="C40" s="29"/>
      <c r="D40" s="39"/>
      <c r="E40" s="29"/>
      <c r="F40" s="39"/>
      <c r="G40" s="38"/>
      <c r="H40" s="50"/>
      <c r="I40" s="38"/>
      <c r="J40" s="39"/>
      <c r="K40" s="29"/>
      <c r="L40" s="39"/>
      <c r="M40" s="29"/>
      <c r="N40" s="39"/>
      <c r="O40" s="29"/>
      <c r="P40" s="39"/>
      <c r="Q40" s="29"/>
      <c r="R40" s="39"/>
      <c r="S40" s="29"/>
      <c r="T40" s="39"/>
      <c r="U40" s="29"/>
      <c r="V40" s="39"/>
      <c r="W40" s="29"/>
      <c r="X40" s="39"/>
      <c r="Y40" s="29"/>
      <c r="Z40" s="39"/>
      <c r="AA40" s="29"/>
      <c r="AB40" s="39"/>
      <c r="AC40" s="29"/>
      <c r="AD40" s="39"/>
      <c r="AE40" s="29"/>
      <c r="AF40" s="39"/>
      <c r="AG40" s="29"/>
      <c r="AH40" s="42">
        <v>1</v>
      </c>
      <c r="AI40" s="40">
        <f t="shared" si="28"/>
        <v>1.036</v>
      </c>
      <c r="AJ40" s="42">
        <f t="shared" si="18"/>
        <v>1.0898720000000002</v>
      </c>
      <c r="AK40" s="40">
        <f t="shared" si="18"/>
        <v>1.1356466240000003</v>
      </c>
      <c r="AL40" s="42">
        <f t="shared" si="18"/>
        <v>1.1708516693440001</v>
      </c>
      <c r="AM40" s="40">
        <f t="shared" si="18"/>
        <v>1.2012938127469441</v>
      </c>
      <c r="AN40" s="42">
        <f t="shared" si="18"/>
        <v>1.2313261580656176</v>
      </c>
      <c r="AO40" s="40">
        <f t="shared" si="18"/>
        <v>1.2485647242785363</v>
      </c>
      <c r="AP40" s="42">
        <f t="shared" si="18"/>
        <v>1.2796130678529289</v>
      </c>
      <c r="AQ40" s="40">
        <f t="shared" si="50"/>
        <v>1.3110464476730486</v>
      </c>
      <c r="AR40" s="42">
        <f t="shared" si="19"/>
        <v>1.3638774730012935</v>
      </c>
      <c r="AS40" s="40">
        <f t="shared" si="19"/>
        <v>1.4137361759258966</v>
      </c>
      <c r="AT40" s="42">
        <f t="shared" si="19"/>
        <v>1.453031652569607</v>
      </c>
      <c r="AU40" s="40">
        <f t="shared" si="19"/>
        <v>1.5003784930261523</v>
      </c>
      <c r="AV40" s="42">
        <f t="shared" si="19"/>
        <v>1.5633000831118338</v>
      </c>
      <c r="AW40" s="40">
        <f t="shared" si="19"/>
        <v>1.6227700043647875</v>
      </c>
      <c r="AX40" s="42">
        <f t="shared" si="35"/>
        <v>1.6909983876260712</v>
      </c>
      <c r="AY40" s="40">
        <f t="shared" si="20"/>
        <v>1.7517398185884627</v>
      </c>
      <c r="AZ40" s="42">
        <f t="shared" si="20"/>
        <v>1.8019941603479732</v>
      </c>
      <c r="BA40" s="40">
        <f t="shared" si="20"/>
        <v>1.8257385064009692</v>
      </c>
      <c r="BB40" s="42">
        <f t="shared" si="20"/>
        <v>1.8680244639068315</v>
      </c>
      <c r="BC40" s="40">
        <f t="shared" si="20"/>
        <v>1.9061082823535491</v>
      </c>
      <c r="BD40" s="42">
        <f t="shared" si="38"/>
        <v>1.9249865125393448</v>
      </c>
      <c r="BE40" s="40">
        <f t="shared" si="45"/>
        <v>1.9605718268121648</v>
      </c>
      <c r="BF40" s="42">
        <f t="shared" si="45"/>
        <v>2.0015323067711486</v>
      </c>
      <c r="BG40" s="40">
        <f t="shared" si="45"/>
        <v>2.0330052900131292</v>
      </c>
      <c r="BH40" s="42">
        <f t="shared" si="45"/>
        <v>2.0756932121624758</v>
      </c>
      <c r="BI40" s="42">
        <f t="shared" si="46"/>
        <v>2.1361642268777628</v>
      </c>
      <c r="BJ40" s="27">
        <f t="shared" si="46"/>
        <v>2.1982897921762761</v>
      </c>
      <c r="BK40" s="40">
        <f t="shared" si="46"/>
        <v>2.2578112019642291</v>
      </c>
      <c r="BL40" s="27">
        <f t="shared" si="46"/>
        <v>2.3157812738130086</v>
      </c>
      <c r="BM40" s="40">
        <f t="shared" si="46"/>
        <v>2.3742960349933679</v>
      </c>
      <c r="BN40" s="27">
        <f t="shared" si="46"/>
        <v>2.4349870360223163</v>
      </c>
      <c r="BO40" s="40">
        <f t="shared" si="46"/>
        <v>2.4971415918676945</v>
      </c>
      <c r="BP40" s="40">
        <f t="shared" si="41"/>
        <v>2.5610320949871372</v>
      </c>
      <c r="BQ40" s="40">
        <f t="shared" si="41"/>
        <v>2.6258299788843837</v>
      </c>
      <c r="BR40" s="59">
        <f t="shared" si="42"/>
        <v>1990</v>
      </c>
    </row>
    <row r="41" spans="1:70" s="11" customFormat="1" ht="10.5" customHeight="1" x14ac:dyDescent="0.2">
      <c r="A41" s="43" t="s">
        <v>40</v>
      </c>
      <c r="B41" s="30"/>
      <c r="C41" s="33"/>
      <c r="D41" s="32"/>
      <c r="E41" s="33"/>
      <c r="F41" s="32"/>
      <c r="G41" s="36"/>
      <c r="H41" s="35"/>
      <c r="I41" s="36"/>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41">
        <v>1</v>
      </c>
      <c r="AJ41" s="31">
        <f t="shared" si="18"/>
        <v>1.052</v>
      </c>
      <c r="AK41" s="41">
        <f t="shared" si="18"/>
        <v>1.096184</v>
      </c>
      <c r="AL41" s="31">
        <f t="shared" si="18"/>
        <v>1.1301657039999999</v>
      </c>
      <c r="AM41" s="41">
        <f t="shared" si="18"/>
        <v>1.1595500123039999</v>
      </c>
      <c r="AN41" s="31">
        <f t="shared" si="18"/>
        <v>1.1885387626115997</v>
      </c>
      <c r="AO41" s="41">
        <f t="shared" si="18"/>
        <v>1.2051783052881622</v>
      </c>
      <c r="AP41" s="31">
        <f t="shared" si="18"/>
        <v>1.2351477488927882</v>
      </c>
      <c r="AQ41" s="41">
        <f t="shared" si="50"/>
        <v>1.2654888491052587</v>
      </c>
      <c r="AR41" s="31">
        <f t="shared" si="19"/>
        <v>1.3164840472985453</v>
      </c>
      <c r="AS41" s="41">
        <f t="shared" si="19"/>
        <v>1.3646102084226794</v>
      </c>
      <c r="AT41" s="31">
        <f t="shared" si="19"/>
        <v>1.4025402051830176</v>
      </c>
      <c r="AU41" s="41">
        <f t="shared" si="19"/>
        <v>1.4482417886352814</v>
      </c>
      <c r="AV41" s="31">
        <f t="shared" si="19"/>
        <v>1.5089769142006109</v>
      </c>
      <c r="AW41" s="41">
        <f t="shared" si="19"/>
        <v>1.5663803130934233</v>
      </c>
      <c r="AX41" s="31">
        <f t="shared" si="35"/>
        <v>1.6322378258938901</v>
      </c>
      <c r="AY41" s="41">
        <f t="shared" si="20"/>
        <v>1.6908685507610632</v>
      </c>
      <c r="AZ41" s="31">
        <f t="shared" si="20"/>
        <v>1.7393766026524826</v>
      </c>
      <c r="BA41" s="41">
        <f t="shared" si="20"/>
        <v>1.7622958555993899</v>
      </c>
      <c r="BB41" s="31">
        <f t="shared" si="20"/>
        <v>1.8031124168984849</v>
      </c>
      <c r="BC41" s="41">
        <f t="shared" si="20"/>
        <v>1.8398728594146216</v>
      </c>
      <c r="BD41" s="31">
        <f t="shared" si="38"/>
        <v>1.8580950893236907</v>
      </c>
      <c r="BE41" s="41">
        <f t="shared" si="45"/>
        <v>1.8924438482742891</v>
      </c>
      <c r="BF41" s="31">
        <f t="shared" si="45"/>
        <v>1.9319809910918411</v>
      </c>
      <c r="BG41" s="41">
        <f t="shared" si="45"/>
        <v>1.9623603185454903</v>
      </c>
      <c r="BH41" s="31">
        <f t="shared" si="45"/>
        <v>2.0035648766047052</v>
      </c>
      <c r="BI41" s="31">
        <f t="shared" si="46"/>
        <v>2.061934581928341</v>
      </c>
      <c r="BJ41" s="65">
        <f t="shared" si="46"/>
        <v>2.1219013437994931</v>
      </c>
      <c r="BK41" s="41">
        <f t="shared" si="46"/>
        <v>2.1793544420504132</v>
      </c>
      <c r="BL41" s="65">
        <f t="shared" si="46"/>
        <v>2.2353101098581152</v>
      </c>
      <c r="BM41" s="41">
        <f t="shared" si="46"/>
        <v>2.2917915395688868</v>
      </c>
      <c r="BN41" s="65">
        <f t="shared" si="46"/>
        <v>2.3503735868941265</v>
      </c>
      <c r="BO41" s="41">
        <f t="shared" si="46"/>
        <v>2.4103683319186229</v>
      </c>
      <c r="BP41" s="41">
        <f t="shared" si="41"/>
        <v>2.4720387017250349</v>
      </c>
      <c r="BQ41" s="41">
        <f t="shared" si="41"/>
        <v>2.5345849217030718</v>
      </c>
      <c r="BR41" s="56">
        <f t="shared" si="42"/>
        <v>1991</v>
      </c>
    </row>
    <row r="42" spans="1:70" s="11" customFormat="1" ht="10.5" customHeight="1" x14ac:dyDescent="0.2">
      <c r="A42" s="44" t="s">
        <v>41</v>
      </c>
      <c r="B42" s="28"/>
      <c r="C42" s="29"/>
      <c r="D42" s="39"/>
      <c r="E42" s="29"/>
      <c r="F42" s="39"/>
      <c r="G42" s="38"/>
      <c r="H42" s="50"/>
      <c r="I42" s="38"/>
      <c r="J42" s="39"/>
      <c r="K42" s="29"/>
      <c r="L42" s="39"/>
      <c r="M42" s="29"/>
      <c r="N42" s="39"/>
      <c r="O42" s="29"/>
      <c r="P42" s="39"/>
      <c r="Q42" s="29"/>
      <c r="R42" s="39"/>
      <c r="S42" s="29"/>
      <c r="T42" s="39"/>
      <c r="U42" s="29"/>
      <c r="V42" s="39"/>
      <c r="W42" s="29"/>
      <c r="X42" s="39"/>
      <c r="Y42" s="29"/>
      <c r="Z42" s="39"/>
      <c r="AA42" s="29"/>
      <c r="AB42" s="39"/>
      <c r="AC42" s="29"/>
      <c r="AD42" s="39"/>
      <c r="AE42" s="29"/>
      <c r="AF42" s="39"/>
      <c r="AG42" s="29"/>
      <c r="AH42" s="39"/>
      <c r="AI42" s="29"/>
      <c r="AJ42" s="42">
        <v>1</v>
      </c>
      <c r="AK42" s="40">
        <f t="shared" ref="AK42:AP42" si="52">AJ42*AK$6</f>
        <v>1.042</v>
      </c>
      <c r="AL42" s="42">
        <f t="shared" si="52"/>
        <v>1.0743019999999999</v>
      </c>
      <c r="AM42" s="40">
        <f t="shared" si="52"/>
        <v>1.1022338519999999</v>
      </c>
      <c r="AN42" s="42">
        <f t="shared" si="52"/>
        <v>1.1297896982999998</v>
      </c>
      <c r="AO42" s="40">
        <f t="shared" si="52"/>
        <v>1.1456067540761998</v>
      </c>
      <c r="AP42" s="42">
        <f t="shared" si="52"/>
        <v>1.1740948183391524</v>
      </c>
      <c r="AQ42" s="40">
        <f t="shared" si="50"/>
        <v>1.2029361683510065</v>
      </c>
      <c r="AR42" s="42">
        <f t="shared" si="19"/>
        <v>1.2514106913484271</v>
      </c>
      <c r="AS42" s="40">
        <f t="shared" si="19"/>
        <v>1.2971579927972239</v>
      </c>
      <c r="AT42" s="42">
        <f t="shared" si="19"/>
        <v>1.3332131227975452</v>
      </c>
      <c r="AU42" s="40">
        <f t="shared" si="19"/>
        <v>1.3766556926190887</v>
      </c>
      <c r="AV42" s="42">
        <f t="shared" si="19"/>
        <v>1.4343887017116073</v>
      </c>
      <c r="AW42" s="40">
        <f t="shared" si="19"/>
        <v>1.4889546702408967</v>
      </c>
      <c r="AX42" s="42">
        <f t="shared" si="35"/>
        <v>1.551556868720428</v>
      </c>
      <c r="AY42" s="40">
        <f t="shared" si="20"/>
        <v>1.6072894969211629</v>
      </c>
      <c r="AZ42" s="42">
        <f t="shared" si="20"/>
        <v>1.6533998124073028</v>
      </c>
      <c r="BA42" s="40">
        <f t="shared" si="20"/>
        <v>1.6751861745241348</v>
      </c>
      <c r="BB42" s="42">
        <f t="shared" si="20"/>
        <v>1.71398518716586</v>
      </c>
      <c r="BC42" s="40">
        <f t="shared" si="20"/>
        <v>1.7489285735880433</v>
      </c>
      <c r="BD42" s="42">
        <f t="shared" si="38"/>
        <v>1.7662500849084513</v>
      </c>
      <c r="BE42" s="40">
        <f t="shared" si="45"/>
        <v>1.7989009964584497</v>
      </c>
      <c r="BF42" s="42">
        <f t="shared" si="45"/>
        <v>1.8364838318363508</v>
      </c>
      <c r="BG42" s="40">
        <f t="shared" si="45"/>
        <v>1.8653615195299338</v>
      </c>
      <c r="BH42" s="42">
        <f t="shared" si="45"/>
        <v>1.9045293503847009</v>
      </c>
      <c r="BI42" s="42">
        <f t="shared" si="46"/>
        <v>1.9600138611486133</v>
      </c>
      <c r="BJ42" s="27">
        <f t="shared" si="46"/>
        <v>2.0170164865014195</v>
      </c>
      <c r="BK42" s="40">
        <f t="shared" si="46"/>
        <v>2.0716296977665527</v>
      </c>
      <c r="BL42" s="27">
        <f t="shared" si="46"/>
        <v>2.1248194960628473</v>
      </c>
      <c r="BM42" s="40">
        <f t="shared" si="46"/>
        <v>2.1785090680312615</v>
      </c>
      <c r="BN42" s="27">
        <f t="shared" si="46"/>
        <v>2.234195424804303</v>
      </c>
      <c r="BO42" s="40">
        <f t="shared" si="46"/>
        <v>2.2912246501127598</v>
      </c>
      <c r="BP42" s="40">
        <f t="shared" si="41"/>
        <v>2.3498466746435698</v>
      </c>
      <c r="BQ42" s="40">
        <f t="shared" si="41"/>
        <v>2.4093012563717418</v>
      </c>
      <c r="BR42" s="59">
        <f t="shared" si="42"/>
        <v>1992</v>
      </c>
    </row>
    <row r="43" spans="1:70" s="11" customFormat="1" ht="10.5" customHeight="1" x14ac:dyDescent="0.2">
      <c r="A43" s="43" t="s">
        <v>42</v>
      </c>
      <c r="B43" s="30"/>
      <c r="C43" s="33"/>
      <c r="D43" s="32"/>
      <c r="E43" s="33"/>
      <c r="F43" s="32"/>
      <c r="G43" s="36"/>
      <c r="H43" s="35"/>
      <c r="I43" s="36"/>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41">
        <v>1</v>
      </c>
      <c r="AL43" s="31">
        <f>AK43*AL$6</f>
        <v>1.0309999999999999</v>
      </c>
      <c r="AM43" s="41">
        <f>AL43*AM$6</f>
        <v>1.057806</v>
      </c>
      <c r="AN43" s="31">
        <f>AM43*AN$6</f>
        <v>1.0842511499999998</v>
      </c>
      <c r="AO43" s="41">
        <f>AN43*AO$6</f>
        <v>1.0994306660999997</v>
      </c>
      <c r="AP43" s="31">
        <f>AO43*AP$6</f>
        <v>1.1267704590586873</v>
      </c>
      <c r="AQ43" s="41">
        <f t="shared" si="50"/>
        <v>1.1544492978416567</v>
      </c>
      <c r="AR43" s="31">
        <f t="shared" si="19"/>
        <v>1.2009699533094309</v>
      </c>
      <c r="AS43" s="41">
        <f t="shared" si="19"/>
        <v>1.2448733136249748</v>
      </c>
      <c r="AT43" s="31">
        <f t="shared" si="19"/>
        <v>1.2794751658325769</v>
      </c>
      <c r="AU43" s="41">
        <f t="shared" si="19"/>
        <v>1.3211666915730218</v>
      </c>
      <c r="AV43" s="31">
        <f t="shared" si="19"/>
        <v>1.3765726503950166</v>
      </c>
      <c r="AW43" s="41">
        <f t="shared" si="19"/>
        <v>1.4289392228799394</v>
      </c>
      <c r="AX43" s="31">
        <f t="shared" si="35"/>
        <v>1.4890181081769942</v>
      </c>
      <c r="AY43" s="41">
        <f t="shared" si="20"/>
        <v>1.542504315663304</v>
      </c>
      <c r="AZ43" s="31">
        <f t="shared" si="20"/>
        <v>1.5867560579724596</v>
      </c>
      <c r="BA43" s="41">
        <f t="shared" si="20"/>
        <v>1.6076642749751775</v>
      </c>
      <c r="BB43" s="31">
        <f t="shared" si="20"/>
        <v>1.6448994118674281</v>
      </c>
      <c r="BC43" s="41">
        <f t="shared" si="20"/>
        <v>1.678434331658391</v>
      </c>
      <c r="BD43" s="31">
        <f t="shared" si="38"/>
        <v>1.6950576630599341</v>
      </c>
      <c r="BE43" s="41">
        <f t="shared" si="45"/>
        <v>1.7263925109965927</v>
      </c>
      <c r="BF43" s="31">
        <f t="shared" si="45"/>
        <v>1.7624604912057109</v>
      </c>
      <c r="BG43" s="41">
        <f t="shared" si="45"/>
        <v>1.7901742030037751</v>
      </c>
      <c r="BH43" s="31">
        <f t="shared" si="45"/>
        <v>1.8277632921158355</v>
      </c>
      <c r="BI43" s="31">
        <f t="shared" si="46"/>
        <v>1.8810113830600892</v>
      </c>
      <c r="BJ43" s="65">
        <f t="shared" si="46"/>
        <v>1.9357163977940681</v>
      </c>
      <c r="BK43" s="41">
        <f t="shared" si="46"/>
        <v>1.9881283087970749</v>
      </c>
      <c r="BL43" s="65">
        <f t="shared" si="46"/>
        <v>2.0391741804825783</v>
      </c>
      <c r="BM43" s="41">
        <f t="shared" si="46"/>
        <v>2.0906996814119583</v>
      </c>
      <c r="BN43" s="65">
        <f t="shared" si="46"/>
        <v>2.1441414825377181</v>
      </c>
      <c r="BO43" s="41">
        <f t="shared" si="46"/>
        <v>2.1988720250602292</v>
      </c>
      <c r="BP43" s="41">
        <f t="shared" si="41"/>
        <v>2.2551311656848068</v>
      </c>
      <c r="BQ43" s="41">
        <f t="shared" si="41"/>
        <v>2.3121893055390985</v>
      </c>
      <c r="BR43" s="56">
        <f t="shared" si="42"/>
        <v>1993</v>
      </c>
    </row>
    <row r="44" spans="1:70" s="11" customFormat="1" ht="10.5" customHeight="1" x14ac:dyDescent="0.2">
      <c r="A44" s="44" t="s">
        <v>43</v>
      </c>
      <c r="B44" s="28"/>
      <c r="C44" s="29"/>
      <c r="D44" s="39"/>
      <c r="E44" s="29"/>
      <c r="F44" s="39"/>
      <c r="G44" s="38"/>
      <c r="H44" s="50"/>
      <c r="I44" s="38"/>
      <c r="J44" s="39"/>
      <c r="K44" s="29"/>
      <c r="L44" s="39"/>
      <c r="M44" s="29"/>
      <c r="N44" s="39"/>
      <c r="O44" s="29"/>
      <c r="P44" s="39"/>
      <c r="Q44" s="29"/>
      <c r="R44" s="39"/>
      <c r="S44" s="29"/>
      <c r="T44" s="39"/>
      <c r="U44" s="29"/>
      <c r="V44" s="39"/>
      <c r="W44" s="29"/>
      <c r="X44" s="39"/>
      <c r="Y44" s="29"/>
      <c r="Z44" s="39"/>
      <c r="AA44" s="29"/>
      <c r="AB44" s="39"/>
      <c r="AC44" s="29"/>
      <c r="AD44" s="39"/>
      <c r="AE44" s="29"/>
      <c r="AF44" s="39"/>
      <c r="AG44" s="29"/>
      <c r="AH44" s="39"/>
      <c r="AI44" s="29"/>
      <c r="AJ44" s="39"/>
      <c r="AK44" s="29"/>
      <c r="AL44" s="42">
        <v>1</v>
      </c>
      <c r="AM44" s="40">
        <f>AL44*AM$6</f>
        <v>1.026</v>
      </c>
      <c r="AN44" s="42">
        <f>AM44*AN$6</f>
        <v>1.05165</v>
      </c>
      <c r="AO44" s="40">
        <f>AN44*AO$6</f>
        <v>1.0663731000000001</v>
      </c>
      <c r="AP44" s="42">
        <f>AO44*AP$6</f>
        <v>1.092890842927922</v>
      </c>
      <c r="AQ44" s="40">
        <f t="shared" si="50"/>
        <v>1.1197374372857973</v>
      </c>
      <c r="AR44" s="42">
        <f t="shared" si="19"/>
        <v>1.1648593145581292</v>
      </c>
      <c r="AS44" s="40">
        <f t="shared" si="19"/>
        <v>1.2074425932346995</v>
      </c>
      <c r="AT44" s="42">
        <f t="shared" si="19"/>
        <v>1.2410040405747598</v>
      </c>
      <c r="AU44" s="40">
        <f t="shared" si="19"/>
        <v>1.2814419898865395</v>
      </c>
      <c r="AV44" s="42">
        <f t="shared" si="19"/>
        <v>1.3351820081425965</v>
      </c>
      <c r="AW44" s="40">
        <f t="shared" si="19"/>
        <v>1.3859740280115806</v>
      </c>
      <c r="AX44" s="42">
        <f t="shared" si="35"/>
        <v>1.4442464676789473</v>
      </c>
      <c r="AY44" s="40">
        <f t="shared" si="20"/>
        <v>1.4961244574813817</v>
      </c>
      <c r="AZ44" s="42">
        <f t="shared" si="20"/>
        <v>1.5390456430382735</v>
      </c>
      <c r="BA44" s="40">
        <f t="shared" si="20"/>
        <v>1.5593251939623451</v>
      </c>
      <c r="BB44" s="42">
        <f t="shared" si="20"/>
        <v>1.5954407486589994</v>
      </c>
      <c r="BC44" s="40">
        <f t="shared" si="20"/>
        <v>1.6279673439945599</v>
      </c>
      <c r="BD44" s="42">
        <f t="shared" si="38"/>
        <v>1.6440908468088598</v>
      </c>
      <c r="BE44" s="40">
        <f t="shared" si="45"/>
        <v>1.6744835218201679</v>
      </c>
      <c r="BF44" s="42">
        <f t="shared" si="45"/>
        <v>1.7094670137785755</v>
      </c>
      <c r="BG44" s="40">
        <f t="shared" si="45"/>
        <v>1.7363474325933808</v>
      </c>
      <c r="BH44" s="42">
        <f t="shared" si="45"/>
        <v>1.7728062969115772</v>
      </c>
      <c r="BI44" s="42">
        <f t="shared" si="46"/>
        <v>1.8244533298351986</v>
      </c>
      <c r="BJ44" s="27">
        <f t="shared" si="46"/>
        <v>1.8775134799166524</v>
      </c>
      <c r="BK44" s="40">
        <f t="shared" si="46"/>
        <v>1.9283494750699082</v>
      </c>
      <c r="BL44" s="27">
        <f t="shared" si="46"/>
        <v>1.9778605048327633</v>
      </c>
      <c r="BM44" s="40">
        <f t="shared" si="46"/>
        <v>2.0278367423976325</v>
      </c>
      <c r="BN44" s="27">
        <f t="shared" si="46"/>
        <v>2.0796716610453139</v>
      </c>
      <c r="BO44" s="40">
        <f t="shared" si="46"/>
        <v>2.1327565713484282</v>
      </c>
      <c r="BP44" s="40">
        <f t="shared" si="41"/>
        <v>2.1873241180260012</v>
      </c>
      <c r="BQ44" s="40">
        <f t="shared" si="41"/>
        <v>2.2426666397081467</v>
      </c>
      <c r="BR44" s="59">
        <f t="shared" si="42"/>
        <v>1994</v>
      </c>
    </row>
    <row r="45" spans="1:70" s="11" customFormat="1" ht="10.5" customHeight="1" x14ac:dyDescent="0.2">
      <c r="A45" s="43" t="s">
        <v>44</v>
      </c>
      <c r="B45" s="30"/>
      <c r="C45" s="33"/>
      <c r="D45" s="32"/>
      <c r="E45" s="33"/>
      <c r="F45" s="32"/>
      <c r="G45" s="36"/>
      <c r="H45" s="35"/>
      <c r="I45" s="36"/>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41">
        <v>1</v>
      </c>
      <c r="AN45" s="31">
        <f>AM45*AN$6</f>
        <v>1.0249999999999999</v>
      </c>
      <c r="AO45" s="41">
        <f>AN45*AO$6</f>
        <v>1.03935</v>
      </c>
      <c r="AP45" s="31">
        <f>AO45*AP$6</f>
        <v>1.0651957533410545</v>
      </c>
      <c r="AQ45" s="41">
        <f t="shared" si="50"/>
        <v>1.0913620246450266</v>
      </c>
      <c r="AR45" s="31">
        <f t="shared" si="19"/>
        <v>1.1353404625322896</v>
      </c>
      <c r="AS45" s="41">
        <f t="shared" si="19"/>
        <v>1.1768446327823581</v>
      </c>
      <c r="AT45" s="31">
        <f t="shared" si="19"/>
        <v>1.2095555951021049</v>
      </c>
      <c r="AU45" s="41">
        <f t="shared" si="19"/>
        <v>1.2489688010590052</v>
      </c>
      <c r="AV45" s="31">
        <f t="shared" si="19"/>
        <v>1.3013469864937586</v>
      </c>
      <c r="AW45" s="41">
        <f t="shared" si="19"/>
        <v>1.3508518791535873</v>
      </c>
      <c r="AX45" s="31">
        <f t="shared" si="35"/>
        <v>1.4076476293167126</v>
      </c>
      <c r="AY45" s="41">
        <f t="shared" si="20"/>
        <v>1.4582109722040757</v>
      </c>
      <c r="AZ45" s="31">
        <f t="shared" si="20"/>
        <v>1.5000444863920794</v>
      </c>
      <c r="BA45" s="41">
        <f t="shared" si="20"/>
        <v>1.519810130567588</v>
      </c>
      <c r="BB45" s="31">
        <f t="shared" si="20"/>
        <v>1.5550104762758281</v>
      </c>
      <c r="BC45" s="41">
        <f t="shared" si="20"/>
        <v>1.5867128109108772</v>
      </c>
      <c r="BD45" s="31">
        <f t="shared" si="38"/>
        <v>1.6024277259345614</v>
      </c>
      <c r="BE45" s="41">
        <f t="shared" si="45"/>
        <v>1.6320502161989943</v>
      </c>
      <c r="BF45" s="31">
        <f t="shared" si="45"/>
        <v>1.6661471869186897</v>
      </c>
      <c r="BG45" s="41">
        <f t="shared" si="45"/>
        <v>1.692346425529611</v>
      </c>
      <c r="BH45" s="31">
        <f t="shared" si="45"/>
        <v>1.7278813810054361</v>
      </c>
      <c r="BI45" s="31">
        <f t="shared" si="46"/>
        <v>1.778219619722416</v>
      </c>
      <c r="BJ45" s="65">
        <f t="shared" si="46"/>
        <v>1.8299351656107727</v>
      </c>
      <c r="BK45" s="41">
        <f t="shared" si="46"/>
        <v>1.879482919171451</v>
      </c>
      <c r="BL45" s="65">
        <f t="shared" si="46"/>
        <v>1.9277392834627327</v>
      </c>
      <c r="BM45" s="41">
        <f t="shared" si="46"/>
        <v>1.9764490666643597</v>
      </c>
      <c r="BN45" s="65">
        <f t="shared" si="46"/>
        <v>2.0269704298687277</v>
      </c>
      <c r="BO45" s="41">
        <f t="shared" si="46"/>
        <v>2.0787101085267339</v>
      </c>
      <c r="BP45" s="41">
        <f t="shared" si="41"/>
        <v>2.131894851877195</v>
      </c>
      <c r="BQ45" s="41">
        <f t="shared" si="41"/>
        <v>2.1858349314894223</v>
      </c>
      <c r="BR45" s="56">
        <f t="shared" si="42"/>
        <v>1995</v>
      </c>
    </row>
    <row r="46" spans="1:70" s="11" customFormat="1" ht="10.5" customHeight="1" x14ac:dyDescent="0.2">
      <c r="A46" s="44" t="s">
        <v>45</v>
      </c>
      <c r="B46" s="28"/>
      <c r="C46" s="29"/>
      <c r="D46" s="39"/>
      <c r="E46" s="29"/>
      <c r="F46" s="39"/>
      <c r="G46" s="38"/>
      <c r="H46" s="50"/>
      <c r="I46" s="38"/>
      <c r="J46" s="39"/>
      <c r="K46" s="29"/>
      <c r="L46" s="39"/>
      <c r="M46" s="29"/>
      <c r="N46" s="39"/>
      <c r="O46" s="29"/>
      <c r="P46" s="39"/>
      <c r="Q46" s="29"/>
      <c r="R46" s="39"/>
      <c r="S46" s="29"/>
      <c r="T46" s="39"/>
      <c r="U46" s="29"/>
      <c r="V46" s="39"/>
      <c r="W46" s="29"/>
      <c r="X46" s="39"/>
      <c r="Y46" s="29"/>
      <c r="Z46" s="39"/>
      <c r="AA46" s="29"/>
      <c r="AB46" s="39"/>
      <c r="AC46" s="29"/>
      <c r="AD46" s="39"/>
      <c r="AE46" s="29"/>
      <c r="AF46" s="39"/>
      <c r="AG46" s="29"/>
      <c r="AH46" s="39"/>
      <c r="AI46" s="29"/>
      <c r="AJ46" s="39"/>
      <c r="AK46" s="29"/>
      <c r="AL46" s="39"/>
      <c r="AM46" s="29"/>
      <c r="AN46" s="42">
        <v>1</v>
      </c>
      <c r="AO46" s="40">
        <f>AN46*AO$6</f>
        <v>1.014</v>
      </c>
      <c r="AP46" s="42">
        <f>AO46*AP$6</f>
        <v>1.039215369113224</v>
      </c>
      <c r="AQ46" s="40">
        <f t="shared" si="50"/>
        <v>1.0647434386780747</v>
      </c>
      <c r="AR46" s="42">
        <f t="shared" si="19"/>
        <v>1.1076492317388191</v>
      </c>
      <c r="AS46" s="40">
        <f t="shared" si="19"/>
        <v>1.1481411051535202</v>
      </c>
      <c r="AT46" s="42">
        <f t="shared" si="19"/>
        <v>1.180054239124005</v>
      </c>
      <c r="AU46" s="40">
        <f t="shared" si="19"/>
        <v>1.2185061473746395</v>
      </c>
      <c r="AV46" s="42">
        <f t="shared" si="19"/>
        <v>1.2696068160914722</v>
      </c>
      <c r="AW46" s="40">
        <f t="shared" si="19"/>
        <v>1.3179042723449637</v>
      </c>
      <c r="AX46" s="42">
        <f t="shared" si="35"/>
        <v>1.3733147603089884</v>
      </c>
      <c r="AY46" s="40">
        <f t="shared" si="20"/>
        <v>1.4226448509308061</v>
      </c>
      <c r="AZ46" s="42">
        <f t="shared" si="20"/>
        <v>1.4634580355044684</v>
      </c>
      <c r="BA46" s="40">
        <f t="shared" si="20"/>
        <v>1.4827415907976473</v>
      </c>
      <c r="BB46" s="42">
        <f t="shared" si="20"/>
        <v>1.5170833914886133</v>
      </c>
      <c r="BC46" s="40">
        <f t="shared" si="20"/>
        <v>1.5480124984496368</v>
      </c>
      <c r="BD46" s="42">
        <f t="shared" si="38"/>
        <v>1.5633441228629872</v>
      </c>
      <c r="BE46" s="40">
        <f t="shared" si="45"/>
        <v>1.592244113364873</v>
      </c>
      <c r="BF46" s="42">
        <f t="shared" si="45"/>
        <v>1.6255094506523808</v>
      </c>
      <c r="BG46" s="40">
        <f t="shared" si="45"/>
        <v>1.6510696834435237</v>
      </c>
      <c r="BH46" s="42">
        <f t="shared" si="45"/>
        <v>1.6857379326882311</v>
      </c>
      <c r="BI46" s="42">
        <f t="shared" si="46"/>
        <v>1.7348484094852847</v>
      </c>
      <c r="BJ46" s="27">
        <f t="shared" si="46"/>
        <v>1.7853026005958765</v>
      </c>
      <c r="BK46" s="40">
        <f t="shared" si="46"/>
        <v>1.833641872362392</v>
      </c>
      <c r="BL46" s="27">
        <f t="shared" si="46"/>
        <v>1.8807212521587644</v>
      </c>
      <c r="BM46" s="40">
        <f t="shared" si="46"/>
        <v>1.9282429918676687</v>
      </c>
      <c r="BN46" s="27">
        <f t="shared" si="46"/>
        <v>1.9775321267011985</v>
      </c>
      <c r="BO46" s="40">
        <f t="shared" si="46"/>
        <v>2.0280098619773024</v>
      </c>
      <c r="BP46" s="40">
        <f t="shared" si="41"/>
        <v>2.079897416465557</v>
      </c>
      <c r="BQ46" s="40">
        <f t="shared" si="41"/>
        <v>2.1325218843799254</v>
      </c>
      <c r="BR46" s="59">
        <f t="shared" si="42"/>
        <v>1996</v>
      </c>
    </row>
    <row r="47" spans="1:70" s="11" customFormat="1" ht="10.5" customHeight="1" x14ac:dyDescent="0.2">
      <c r="A47" s="43" t="s">
        <v>46</v>
      </c>
      <c r="B47" s="30"/>
      <c r="C47" s="33"/>
      <c r="D47" s="32"/>
      <c r="E47" s="33"/>
      <c r="F47" s="32"/>
      <c r="G47" s="36"/>
      <c r="H47" s="35"/>
      <c r="I47" s="36"/>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41">
        <v>1</v>
      </c>
      <c r="AP47" s="31">
        <f>AO47*AP$6</f>
        <v>1.0248672279223117</v>
      </c>
      <c r="AQ47" s="41">
        <f t="shared" si="50"/>
        <v>1.0500428389330125</v>
      </c>
      <c r="AR47" s="31">
        <f t="shared" si="19"/>
        <v>1.0923562443183621</v>
      </c>
      <c r="AS47" s="41">
        <f t="shared" si="19"/>
        <v>1.1322890583368048</v>
      </c>
      <c r="AT47" s="31">
        <f t="shared" si="19"/>
        <v>1.1637615770453695</v>
      </c>
      <c r="AU47" s="41">
        <f t="shared" si="19"/>
        <v>1.2016825910992497</v>
      </c>
      <c r="AV47" s="31">
        <f t="shared" si="19"/>
        <v>1.2520777279008597</v>
      </c>
      <c r="AW47" s="41">
        <f t="shared" si="19"/>
        <v>1.2997083553697861</v>
      </c>
      <c r="AX47" s="31">
        <f t="shared" si="35"/>
        <v>1.3543538070108361</v>
      </c>
      <c r="AY47" s="41">
        <f t="shared" si="20"/>
        <v>1.4030028115688415</v>
      </c>
      <c r="AZ47" s="31">
        <f t="shared" si="20"/>
        <v>1.4432525004975025</v>
      </c>
      <c r="BA47" s="41">
        <f t="shared" si="20"/>
        <v>1.4622698134099079</v>
      </c>
      <c r="BB47" s="31">
        <f t="shared" si="20"/>
        <v>1.4961374669512946</v>
      </c>
      <c r="BC47" s="41">
        <f t="shared" si="20"/>
        <v>1.5266395448221264</v>
      </c>
      <c r="BD47" s="31">
        <f t="shared" si="38"/>
        <v>1.5417594900029452</v>
      </c>
      <c r="BE47" s="41">
        <f t="shared" si="45"/>
        <v>1.5702604668292626</v>
      </c>
      <c r="BF47" s="31">
        <f t="shared" si="45"/>
        <v>1.6030665193810454</v>
      </c>
      <c r="BG47" s="41">
        <f t="shared" si="45"/>
        <v>1.6282738495498252</v>
      </c>
      <c r="BH47" s="31">
        <f t="shared" si="45"/>
        <v>1.6624634444657103</v>
      </c>
      <c r="BI47" s="31">
        <f t="shared" si="46"/>
        <v>1.710895867342489</v>
      </c>
      <c r="BJ47" s="65">
        <f t="shared" si="46"/>
        <v>1.7606534522641772</v>
      </c>
      <c r="BK47" s="41">
        <f t="shared" si="46"/>
        <v>1.8083253179116283</v>
      </c>
      <c r="BL47" s="65">
        <f t="shared" si="46"/>
        <v>1.8547546865471041</v>
      </c>
      <c r="BM47" s="41">
        <f t="shared" si="46"/>
        <v>1.9016203075618026</v>
      </c>
      <c r="BN47" s="65">
        <f t="shared" si="46"/>
        <v>1.9502289217960529</v>
      </c>
      <c r="BO47" s="41">
        <f t="shared" si="46"/>
        <v>2.0000097258158793</v>
      </c>
      <c r="BP47" s="41">
        <f t="shared" si="41"/>
        <v>2.0511808840883199</v>
      </c>
      <c r="BQ47" s="41">
        <f t="shared" si="41"/>
        <v>2.103078781439768</v>
      </c>
      <c r="BR47" s="56">
        <f t="shared" si="42"/>
        <v>1997</v>
      </c>
    </row>
    <row r="48" spans="1:70" s="11" customFormat="1" ht="10.5" customHeight="1" x14ac:dyDescent="0.2">
      <c r="A48" s="44" t="s">
        <v>47</v>
      </c>
      <c r="B48" s="28"/>
      <c r="C48" s="29"/>
      <c r="D48" s="39"/>
      <c r="E48" s="29"/>
      <c r="F48" s="39"/>
      <c r="G48" s="38"/>
      <c r="H48" s="50"/>
      <c r="I48" s="38"/>
      <c r="J48" s="39"/>
      <c r="K48" s="29"/>
      <c r="L48" s="39"/>
      <c r="M48" s="29"/>
      <c r="N48" s="39"/>
      <c r="O48" s="29"/>
      <c r="P48" s="39"/>
      <c r="Q48" s="29"/>
      <c r="R48" s="39"/>
      <c r="S48" s="29"/>
      <c r="T48" s="39"/>
      <c r="U48" s="29"/>
      <c r="V48" s="39"/>
      <c r="W48" s="29"/>
      <c r="X48" s="39"/>
      <c r="Y48" s="29"/>
      <c r="Z48" s="39"/>
      <c r="AA48" s="29"/>
      <c r="AB48" s="39"/>
      <c r="AC48" s="29"/>
      <c r="AD48" s="39"/>
      <c r="AE48" s="29"/>
      <c r="AF48" s="39"/>
      <c r="AG48" s="29"/>
      <c r="AH48" s="39"/>
      <c r="AI48" s="29"/>
      <c r="AJ48" s="39"/>
      <c r="AK48" s="29"/>
      <c r="AL48" s="39"/>
      <c r="AM48" s="29"/>
      <c r="AN48" s="39"/>
      <c r="AO48" s="29"/>
      <c r="AP48" s="42">
        <v>1</v>
      </c>
      <c r="AQ48" s="40">
        <f t="shared" si="50"/>
        <v>1.0245647536820344</v>
      </c>
      <c r="AR48" s="42">
        <f t="shared" si="19"/>
        <v>1.0658514728125996</v>
      </c>
      <c r="AS48" s="40">
        <f t="shared" si="19"/>
        <v>1.1048153628956083</v>
      </c>
      <c r="AT48" s="42">
        <f t="shared" si="19"/>
        <v>1.1355242370317911</v>
      </c>
      <c r="AU48" s="40">
        <f t="shared" si="19"/>
        <v>1.1725251411691557</v>
      </c>
      <c r="AV48" s="42">
        <f t="shared" si="19"/>
        <v>1.2216974977716544</v>
      </c>
      <c r="AW48" s="40">
        <f t="shared" si="19"/>
        <v>1.2681724226899649</v>
      </c>
      <c r="AX48" s="42">
        <f t="shared" si="35"/>
        <v>1.321491965116774</v>
      </c>
      <c r="AY48" s="40">
        <f t="shared" si="20"/>
        <v>1.3689605573720172</v>
      </c>
      <c r="AZ48" s="42">
        <f t="shared" si="20"/>
        <v>1.4082336337589538</v>
      </c>
      <c r="BA48" s="40">
        <f t="shared" si="20"/>
        <v>1.4267895133834381</v>
      </c>
      <c r="BB48" s="42">
        <f t="shared" si="20"/>
        <v>1.459835407152571</v>
      </c>
      <c r="BC48" s="40">
        <f t="shared" si="20"/>
        <v>1.4895973870850039</v>
      </c>
      <c r="BD48" s="42">
        <f t="shared" si="38"/>
        <v>1.5043504641362344</v>
      </c>
      <c r="BE48" s="40">
        <f t="shared" si="45"/>
        <v>1.5321598974460464</v>
      </c>
      <c r="BF48" s="42">
        <f t="shared" si="45"/>
        <v>1.5641699487560974</v>
      </c>
      <c r="BG48" s="40">
        <f t="shared" si="45"/>
        <v>1.5887656519672169</v>
      </c>
      <c r="BH48" s="42">
        <f t="shared" si="45"/>
        <v>1.6221256755726128</v>
      </c>
      <c r="BI48" s="42">
        <f t="shared" si="46"/>
        <v>1.6693829412527386</v>
      </c>
      <c r="BJ48" s="27">
        <f t="shared" si="46"/>
        <v>1.7179332154405087</v>
      </c>
      <c r="BK48" s="40">
        <f t="shared" si="46"/>
        <v>1.7644483779402356</v>
      </c>
      <c r="BL48" s="27">
        <f t="shared" si="46"/>
        <v>1.8097511911930322</v>
      </c>
      <c r="BM48" s="40">
        <f t="shared" si="46"/>
        <v>1.8554796716613833</v>
      </c>
      <c r="BN48" s="27">
        <f t="shared" si="46"/>
        <v>1.9029088536177556</v>
      </c>
      <c r="BO48" s="40">
        <f t="shared" si="46"/>
        <v>1.9514817835188762</v>
      </c>
      <c r="BP48" s="40">
        <f t="shared" ref="BP48:BQ67" si="53">BO48*BP$6</f>
        <v>2.0014113323211911</v>
      </c>
      <c r="BQ48" s="40">
        <f t="shared" si="53"/>
        <v>2.0520499867122184</v>
      </c>
      <c r="BR48" s="59">
        <f t="shared" si="42"/>
        <v>1998</v>
      </c>
    </row>
    <row r="49" spans="1:70" s="11" customFormat="1" ht="10.5" customHeight="1" x14ac:dyDescent="0.2">
      <c r="A49" s="43" t="s">
        <v>48</v>
      </c>
      <c r="B49" s="34"/>
      <c r="C49" s="56"/>
      <c r="D49" s="37"/>
      <c r="E49" s="56"/>
      <c r="F49" s="37"/>
      <c r="G49" s="36"/>
      <c r="H49" s="35"/>
      <c r="I49" s="36"/>
      <c r="J49" s="37"/>
      <c r="K49" s="56"/>
      <c r="L49" s="37"/>
      <c r="M49" s="56"/>
      <c r="N49" s="37"/>
      <c r="O49" s="56"/>
      <c r="P49" s="37"/>
      <c r="Q49" s="56"/>
      <c r="R49" s="37"/>
      <c r="S49" s="56"/>
      <c r="T49" s="37"/>
      <c r="U49" s="56"/>
      <c r="V49" s="37"/>
      <c r="W49" s="56"/>
      <c r="X49" s="37"/>
      <c r="Y49" s="56"/>
      <c r="Z49" s="37"/>
      <c r="AA49" s="56"/>
      <c r="AB49" s="37"/>
      <c r="AC49" s="56"/>
      <c r="AD49" s="37"/>
      <c r="AE49" s="56"/>
      <c r="AF49" s="37"/>
      <c r="AG49" s="56"/>
      <c r="AH49" s="37"/>
      <c r="AI49" s="56"/>
      <c r="AJ49" s="37"/>
      <c r="AK49" s="56"/>
      <c r="AL49" s="37"/>
      <c r="AM49" s="56"/>
      <c r="AN49" s="37"/>
      <c r="AO49" s="56"/>
      <c r="AP49" s="37"/>
      <c r="AQ49" s="41">
        <v>1</v>
      </c>
      <c r="AR49" s="31">
        <f t="shared" si="19"/>
        <v>1.0402968372493695</v>
      </c>
      <c r="AS49" s="41">
        <f t="shared" si="19"/>
        <v>1.0783265371223956</v>
      </c>
      <c r="AT49" s="31">
        <f t="shared" si="19"/>
        <v>1.1082991416120802</v>
      </c>
      <c r="AU49" s="41">
        <f t="shared" si="19"/>
        <v>1.1444129196865187</v>
      </c>
      <c r="AV49" s="31">
        <f t="shared" si="19"/>
        <v>1.1924063299866341</v>
      </c>
      <c r="AW49" s="41">
        <f t="shared" si="19"/>
        <v>1.2377669816694985</v>
      </c>
      <c r="AX49" s="31">
        <f t="shared" si="35"/>
        <v>1.2898081457200787</v>
      </c>
      <c r="AY49" s="41">
        <f t="shared" si="20"/>
        <v>1.336138640776299</v>
      </c>
      <c r="AZ49" s="31">
        <f t="shared" si="20"/>
        <v>1.3744701139660596</v>
      </c>
      <c r="BA49" s="41">
        <f t="shared" si="20"/>
        <v>1.3925811016394096</v>
      </c>
      <c r="BB49" s="31">
        <f t="shared" si="20"/>
        <v>1.4248346938602763</v>
      </c>
      <c r="BC49" s="41">
        <f t="shared" si="20"/>
        <v>1.4538831066867721</v>
      </c>
      <c r="BD49" s="31">
        <f t="shared" si="38"/>
        <v>1.4682824669987597</v>
      </c>
      <c r="BE49" s="41">
        <f t="shared" si="45"/>
        <v>1.4954251470586306</v>
      </c>
      <c r="BF49" s="31">
        <f t="shared" si="45"/>
        <v>1.5266677319660409</v>
      </c>
      <c r="BG49" s="41">
        <f t="shared" si="45"/>
        <v>1.5506737336586898</v>
      </c>
      <c r="BH49" s="31">
        <f t="shared" si="45"/>
        <v>1.5832339242035121</v>
      </c>
      <c r="BI49" s="31">
        <f t="shared" si="46"/>
        <v>1.6293581594070898</v>
      </c>
      <c r="BJ49" s="65">
        <f t="shared" si="46"/>
        <v>1.6767444022124298</v>
      </c>
      <c r="BK49" s="41">
        <f t="shared" si="46"/>
        <v>1.7221443267487393</v>
      </c>
      <c r="BL49" s="65">
        <f t="shared" si="46"/>
        <v>1.7663609690741651</v>
      </c>
      <c r="BM49" s="41">
        <f t="shared" si="46"/>
        <v>1.8109930729055863</v>
      </c>
      <c r="BN49" s="65">
        <f t="shared" si="46"/>
        <v>1.8572851025561512</v>
      </c>
      <c r="BO49" s="41">
        <f t="shared" si="46"/>
        <v>1.9046934578861208</v>
      </c>
      <c r="BP49" s="41">
        <f t="shared" si="53"/>
        <v>1.9534259061016976</v>
      </c>
      <c r="BQ49" s="41">
        <f t="shared" si="53"/>
        <v>2.0028504585363236</v>
      </c>
      <c r="BR49" s="56">
        <f t="shared" si="42"/>
        <v>1999</v>
      </c>
    </row>
    <row r="50" spans="1:70" s="11" customFormat="1" ht="10.5" customHeight="1" x14ac:dyDescent="0.2">
      <c r="A50" s="44" t="s">
        <v>49</v>
      </c>
      <c r="B50" s="28"/>
      <c r="C50" s="29"/>
      <c r="D50" s="39"/>
      <c r="E50" s="29"/>
      <c r="F50" s="39"/>
      <c r="G50" s="38"/>
      <c r="H50" s="50"/>
      <c r="I50" s="38"/>
      <c r="J50" s="39"/>
      <c r="K50" s="29"/>
      <c r="L50" s="39"/>
      <c r="M50" s="29"/>
      <c r="N50" s="39"/>
      <c r="O50" s="29"/>
      <c r="P50" s="39"/>
      <c r="Q50" s="29"/>
      <c r="R50" s="39"/>
      <c r="S50" s="29"/>
      <c r="T50" s="39"/>
      <c r="U50" s="29"/>
      <c r="V50" s="39"/>
      <c r="W50" s="29"/>
      <c r="X50" s="39"/>
      <c r="Y50" s="29"/>
      <c r="Z50" s="39"/>
      <c r="AA50" s="29"/>
      <c r="AB50" s="39"/>
      <c r="AC50" s="29"/>
      <c r="AD50" s="39"/>
      <c r="AE50" s="29"/>
      <c r="AF50" s="39"/>
      <c r="AG50" s="29"/>
      <c r="AH50" s="39"/>
      <c r="AI50" s="29"/>
      <c r="AJ50" s="39"/>
      <c r="AK50" s="29"/>
      <c r="AL50" s="39"/>
      <c r="AM50" s="29"/>
      <c r="AN50" s="39"/>
      <c r="AO50" s="29"/>
      <c r="AP50" s="39"/>
      <c r="AQ50" s="29"/>
      <c r="AR50" s="42">
        <v>1</v>
      </c>
      <c r="AS50" s="40">
        <f>AR50*AS$6</f>
        <v>1.0365565851123606</v>
      </c>
      <c r="AT50" s="42">
        <f>AS50*AT$6</f>
        <v>1.0653681737056073</v>
      </c>
      <c r="AU50" s="40">
        <f>AT50*AU$6</f>
        <v>1.1000830519800875</v>
      </c>
      <c r="AV50" s="42">
        <f>AU50*AV$6</f>
        <v>1.1462173942001541</v>
      </c>
      <c r="AW50" s="40">
        <f>AV50*AW$6</f>
        <v>1.1898209600850622</v>
      </c>
      <c r="AX50" s="42">
        <f t="shared" si="35"/>
        <v>1.239846262659452</v>
      </c>
      <c r="AY50" s="40">
        <f t="shared" si="20"/>
        <v>1.2843821041590013</v>
      </c>
      <c r="AZ50" s="42">
        <f t="shared" si="20"/>
        <v>1.3212287731262091</v>
      </c>
      <c r="BA50" s="40">
        <f t="shared" si="20"/>
        <v>1.3386382153400651</v>
      </c>
      <c r="BB50" s="42">
        <f t="shared" si="20"/>
        <v>1.3696424355452788</v>
      </c>
      <c r="BC50" s="40">
        <f t="shared" si="20"/>
        <v>1.3975656318738405</v>
      </c>
      <c r="BD50" s="42">
        <f t="shared" si="38"/>
        <v>1.4114072199633139</v>
      </c>
      <c r="BE50" s="40">
        <f t="shared" ref="BE50:BH62" si="54">BD50*BE$6</f>
        <v>1.4374985038046051</v>
      </c>
      <c r="BF50" s="42">
        <f t="shared" si="54"/>
        <v>1.4675308789774628</v>
      </c>
      <c r="BG50" s="40">
        <f t="shared" si="54"/>
        <v>1.4906069865201166</v>
      </c>
      <c r="BH50" s="42">
        <f t="shared" si="54"/>
        <v>1.5219059286863872</v>
      </c>
      <c r="BI50" s="42">
        <f t="shared" ref="BI50:BO66" si="55">BH50*BI$6</f>
        <v>1.5662434999949129</v>
      </c>
      <c r="BJ50" s="27">
        <f t="shared" si="55"/>
        <v>1.6117941939013107</v>
      </c>
      <c r="BK50" s="40">
        <f t="shared" si="55"/>
        <v>1.6554355113702273</v>
      </c>
      <c r="BL50" s="27">
        <f t="shared" si="55"/>
        <v>1.6979393821330553</v>
      </c>
      <c r="BM50" s="40">
        <f t="shared" si="55"/>
        <v>1.7408426211253338</v>
      </c>
      <c r="BN50" s="27">
        <f t="shared" si="55"/>
        <v>1.785341487211445</v>
      </c>
      <c r="BO50" s="40">
        <f t="shared" si="55"/>
        <v>1.8309134370938662</v>
      </c>
      <c r="BP50" s="40">
        <f t="shared" si="53"/>
        <v>1.8777581899284796</v>
      </c>
      <c r="BQ50" s="40">
        <f t="shared" si="53"/>
        <v>1.9252682377003332</v>
      </c>
      <c r="BR50" s="59">
        <f t="shared" si="42"/>
        <v>2000</v>
      </c>
    </row>
    <row r="51" spans="1:70" s="11" customFormat="1" ht="10.5" customHeight="1" x14ac:dyDescent="0.2">
      <c r="A51" s="43" t="s">
        <v>50</v>
      </c>
      <c r="B51" s="30"/>
      <c r="C51" s="33"/>
      <c r="D51" s="32"/>
      <c r="E51" s="33"/>
      <c r="F51" s="32"/>
      <c r="G51" s="36"/>
      <c r="H51" s="35"/>
      <c r="I51" s="36"/>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7"/>
      <c r="AS51" s="41">
        <v>1</v>
      </c>
      <c r="AT51" s="31">
        <f>AS51*AT$6</f>
        <v>1.0277954807359828</v>
      </c>
      <c r="AU51" s="41">
        <f>AT51*AU$6</f>
        <v>1.0612860578767542</v>
      </c>
      <c r="AV51" s="31">
        <f>AU51*AV$6</f>
        <v>1.1057933649381104</v>
      </c>
      <c r="AW51" s="41">
        <f>AV51*AW$6</f>
        <v>1.1478591493932653</v>
      </c>
      <c r="AX51" s="31">
        <f t="shared" si="35"/>
        <v>1.1961201930187486</v>
      </c>
      <c r="AY51" s="41">
        <f t="shared" si="20"/>
        <v>1.2390853742150281</v>
      </c>
      <c r="AZ51" s="31">
        <f t="shared" si="20"/>
        <v>1.2746325594786416</v>
      </c>
      <c r="BA51" s="41">
        <f t="shared" si="20"/>
        <v>1.2914280171158807</v>
      </c>
      <c r="BB51" s="31">
        <f t="shared" si="20"/>
        <v>1.3213388011970535</v>
      </c>
      <c r="BC51" s="41">
        <f t="shared" si="20"/>
        <v>1.3482772208932006</v>
      </c>
      <c r="BD51" s="31">
        <f t="shared" si="38"/>
        <v>1.3616306531016051</v>
      </c>
      <c r="BE51" s="41">
        <f t="shared" si="54"/>
        <v>1.3868017669761681</v>
      </c>
      <c r="BF51" s="31">
        <f t="shared" si="54"/>
        <v>1.4157749804062889</v>
      </c>
      <c r="BG51" s="41">
        <f t="shared" si="54"/>
        <v>1.4380372552054523</v>
      </c>
      <c r="BH51" s="31">
        <f t="shared" si="54"/>
        <v>1.4682323671904656</v>
      </c>
      <c r="BI51" s="31">
        <f t="shared" si="55"/>
        <v>1.5110062706563527</v>
      </c>
      <c r="BJ51" s="65">
        <f t="shared" si="55"/>
        <v>1.5549505131228267</v>
      </c>
      <c r="BK51" s="41">
        <f t="shared" si="55"/>
        <v>1.5970527177643474</v>
      </c>
      <c r="BL51" s="65">
        <f t="shared" si="55"/>
        <v>1.638057590410273</v>
      </c>
      <c r="BM51" s="41">
        <f t="shared" si="55"/>
        <v>1.6794477466337541</v>
      </c>
      <c r="BN51" s="65">
        <f t="shared" si="55"/>
        <v>1.7223772564407731</v>
      </c>
      <c r="BO51" s="41">
        <f t="shared" si="55"/>
        <v>1.7663420052417094</v>
      </c>
      <c r="BP51" s="41">
        <f t="shared" si="53"/>
        <v>1.8115346686306895</v>
      </c>
      <c r="BQ51" s="41">
        <f t="shared" si="53"/>
        <v>1.8573691637795515</v>
      </c>
      <c r="BR51" s="56">
        <f t="shared" si="42"/>
        <v>2001</v>
      </c>
    </row>
    <row r="52" spans="1:70" s="11" customFormat="1" ht="10.5" customHeight="1" x14ac:dyDescent="0.2">
      <c r="A52" s="44" t="s">
        <v>51</v>
      </c>
      <c r="B52" s="28"/>
      <c r="C52" s="29"/>
      <c r="D52" s="39"/>
      <c r="E52" s="29"/>
      <c r="F52" s="39"/>
      <c r="G52" s="38"/>
      <c r="H52" s="50"/>
      <c r="I52" s="38"/>
      <c r="J52" s="39"/>
      <c r="K52" s="29"/>
      <c r="L52" s="39"/>
      <c r="M52" s="29"/>
      <c r="N52" s="39"/>
      <c r="O52" s="29"/>
      <c r="P52" s="39"/>
      <c r="Q52" s="29"/>
      <c r="R52" s="39"/>
      <c r="S52" s="29"/>
      <c r="T52" s="39"/>
      <c r="U52" s="29"/>
      <c r="V52" s="39"/>
      <c r="W52" s="29"/>
      <c r="X52" s="39"/>
      <c r="Y52" s="29"/>
      <c r="Z52" s="39"/>
      <c r="AA52" s="29"/>
      <c r="AB52" s="39"/>
      <c r="AC52" s="29"/>
      <c r="AD52" s="39"/>
      <c r="AE52" s="29"/>
      <c r="AF52" s="39"/>
      <c r="AG52" s="29"/>
      <c r="AH52" s="39"/>
      <c r="AI52" s="29"/>
      <c r="AJ52" s="39"/>
      <c r="AK52" s="29"/>
      <c r="AL52" s="39"/>
      <c r="AM52" s="29"/>
      <c r="AN52" s="39"/>
      <c r="AO52" s="29"/>
      <c r="AP52" s="39"/>
      <c r="AQ52" s="29"/>
      <c r="AR52" s="24"/>
      <c r="AS52" s="29"/>
      <c r="AT52" s="42">
        <v>1</v>
      </c>
      <c r="AU52" s="40">
        <f>AT52*AU$6</f>
        <v>1.0325848651492313</v>
      </c>
      <c r="AV52" s="42">
        <f>AU52*AV$6</f>
        <v>1.0758885261358369</v>
      </c>
      <c r="AW52" s="40">
        <f>AV52*AW$6</f>
        <v>1.1168166925304124</v>
      </c>
      <c r="AX52" s="42">
        <f t="shared" si="35"/>
        <v>1.1637725748338883</v>
      </c>
      <c r="AY52" s="40">
        <f t="shared" si="20"/>
        <v>1.2055758148768518</v>
      </c>
      <c r="AZ52" s="42">
        <f t="shared" si="20"/>
        <v>1.2401616696795592</v>
      </c>
      <c r="BA52" s="40">
        <f t="shared" si="20"/>
        <v>1.256502914559535</v>
      </c>
      <c r="BB52" s="42">
        <f t="shared" si="20"/>
        <v>1.285604797805562</v>
      </c>
      <c r="BC52" s="40">
        <f t="shared" si="20"/>
        <v>1.3118147006520475</v>
      </c>
      <c r="BD52" s="42">
        <f t="shared" si="38"/>
        <v>1.3248070055012988</v>
      </c>
      <c r="BE52" s="40">
        <f t="shared" si="54"/>
        <v>1.3492973971661253</v>
      </c>
      <c r="BF52" s="42">
        <f t="shared" si="54"/>
        <v>1.3774870652208766</v>
      </c>
      <c r="BG52" s="40">
        <f t="shared" si="54"/>
        <v>1.3991472838309271</v>
      </c>
      <c r="BH52" s="42">
        <f t="shared" si="54"/>
        <v>1.4285258056778913</v>
      </c>
      <c r="BI52" s="42">
        <f t="shared" si="55"/>
        <v>1.4701429408644147</v>
      </c>
      <c r="BJ52" s="27">
        <f t="shared" si="55"/>
        <v>1.5128987646543837</v>
      </c>
      <c r="BK52" s="40">
        <f t="shared" si="55"/>
        <v>1.5538623662956093</v>
      </c>
      <c r="BL52" s="27">
        <f t="shared" si="55"/>
        <v>1.5937583119525827</v>
      </c>
      <c r="BM52" s="40">
        <f t="shared" si="55"/>
        <v>1.634029121660602</v>
      </c>
      <c r="BN52" s="27">
        <f t="shared" si="55"/>
        <v>1.6757976550037124</v>
      </c>
      <c r="BO52" s="40">
        <f t="shared" si="55"/>
        <v>1.7185734305592284</v>
      </c>
      <c r="BP52" s="40">
        <f t="shared" si="53"/>
        <v>1.7625439132437977</v>
      </c>
      <c r="BQ52" s="40">
        <f t="shared" si="53"/>
        <v>1.807138870127672</v>
      </c>
      <c r="BR52" s="59">
        <f t="shared" si="42"/>
        <v>2002</v>
      </c>
    </row>
    <row r="53" spans="1:70" s="11" customFormat="1" ht="10.5" customHeight="1" x14ac:dyDescent="0.2">
      <c r="A53" s="43" t="s">
        <v>52</v>
      </c>
      <c r="B53" s="30"/>
      <c r="C53" s="33"/>
      <c r="D53" s="32"/>
      <c r="E53" s="33"/>
      <c r="F53" s="32"/>
      <c r="G53" s="36"/>
      <c r="H53" s="35"/>
      <c r="I53" s="36"/>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7"/>
      <c r="AS53" s="33"/>
      <c r="AT53" s="32"/>
      <c r="AU53" s="41">
        <v>1</v>
      </c>
      <c r="AV53" s="31">
        <f>AU53*AV$6</f>
        <v>1.0419371447792305</v>
      </c>
      <c r="AW53" s="41">
        <f>AV53*AW$6</f>
        <v>1.0815737574935378</v>
      </c>
      <c r="AX53" s="31">
        <f t="shared" si="35"/>
        <v>1.127047871910942</v>
      </c>
      <c r="AY53" s="41">
        <f t="shared" si="20"/>
        <v>1.1675319439265841</v>
      </c>
      <c r="AZ53" s="31">
        <f t="shared" si="20"/>
        <v>1.2010263868242232</v>
      </c>
      <c r="BA53" s="41">
        <f t="shared" si="20"/>
        <v>1.2168519576141013</v>
      </c>
      <c r="BB53" s="31">
        <f t="shared" si="20"/>
        <v>1.2450354844391056</v>
      </c>
      <c r="BC53" s="41">
        <f t="shared" si="20"/>
        <v>1.2704182919265052</v>
      </c>
      <c r="BD53" s="31">
        <f t="shared" si="38"/>
        <v>1.283000603838828</v>
      </c>
      <c r="BE53" s="41">
        <f t="shared" si="54"/>
        <v>1.3067181620671167</v>
      </c>
      <c r="BF53" s="31">
        <f t="shared" si="54"/>
        <v>1.3340182601086246</v>
      </c>
      <c r="BG53" s="41">
        <f t="shared" si="54"/>
        <v>1.3549949559145622</v>
      </c>
      <c r="BH53" s="31">
        <f t="shared" si="54"/>
        <v>1.3834463915674742</v>
      </c>
      <c r="BI53" s="31">
        <f t="shared" si="55"/>
        <v>1.423750231562755</v>
      </c>
      <c r="BJ53" s="65">
        <f t="shared" si="55"/>
        <v>1.4651568270233517</v>
      </c>
      <c r="BK53" s="41">
        <f t="shared" si="55"/>
        <v>1.5048277567684873</v>
      </c>
      <c r="BL53" s="65">
        <f t="shared" si="55"/>
        <v>1.5434647221197155</v>
      </c>
      <c r="BM53" s="41">
        <f t="shared" si="55"/>
        <v>1.58246472208795</v>
      </c>
      <c r="BN53" s="65">
        <f t="shared" si="55"/>
        <v>1.6229151826291026</v>
      </c>
      <c r="BO53" s="41">
        <f t="shared" si="55"/>
        <v>1.6643411002454083</v>
      </c>
      <c r="BP53" s="41">
        <f t="shared" si="53"/>
        <v>1.7069240240985624</v>
      </c>
      <c r="BQ53" s="41">
        <f t="shared" si="53"/>
        <v>1.7501117158699593</v>
      </c>
      <c r="BR53" s="56">
        <f t="shared" si="42"/>
        <v>2003</v>
      </c>
    </row>
    <row r="54" spans="1:70" s="11" customFormat="1" ht="10.5" customHeight="1" x14ac:dyDescent="0.2">
      <c r="A54" s="44" t="s">
        <v>53</v>
      </c>
      <c r="B54" s="28"/>
      <c r="C54" s="29"/>
      <c r="D54" s="39"/>
      <c r="E54" s="29"/>
      <c r="F54" s="39"/>
      <c r="G54" s="38"/>
      <c r="H54" s="50"/>
      <c r="I54" s="38"/>
      <c r="J54" s="39"/>
      <c r="K54" s="29"/>
      <c r="L54" s="39"/>
      <c r="M54" s="29"/>
      <c r="N54" s="39"/>
      <c r="O54" s="29"/>
      <c r="P54" s="39"/>
      <c r="Q54" s="29"/>
      <c r="R54" s="39"/>
      <c r="S54" s="29"/>
      <c r="T54" s="39"/>
      <c r="U54" s="29"/>
      <c r="V54" s="39"/>
      <c r="W54" s="29"/>
      <c r="X54" s="39"/>
      <c r="Y54" s="29"/>
      <c r="Z54" s="39"/>
      <c r="AA54" s="29"/>
      <c r="AB54" s="39"/>
      <c r="AC54" s="29"/>
      <c r="AD54" s="39"/>
      <c r="AE54" s="29"/>
      <c r="AF54" s="39"/>
      <c r="AG54" s="29"/>
      <c r="AH54" s="39"/>
      <c r="AI54" s="29"/>
      <c r="AJ54" s="39"/>
      <c r="AK54" s="29"/>
      <c r="AL54" s="39"/>
      <c r="AM54" s="29"/>
      <c r="AN54" s="39"/>
      <c r="AO54" s="29"/>
      <c r="AP54" s="39"/>
      <c r="AQ54" s="29"/>
      <c r="AR54" s="24"/>
      <c r="AS54" s="29"/>
      <c r="AT54" s="39"/>
      <c r="AU54" s="29"/>
      <c r="AV54" s="42">
        <v>1</v>
      </c>
      <c r="AW54" s="40">
        <f>AV54*AW$6</f>
        <v>1.038041270447946</v>
      </c>
      <c r="AX54" s="42">
        <f t="shared" si="35"/>
        <v>1.0816850877792106</v>
      </c>
      <c r="AY54" s="40">
        <f t="shared" si="20"/>
        <v>1.1205397079628687</v>
      </c>
      <c r="AZ54" s="42">
        <f t="shared" si="20"/>
        <v>1.1526860260641743</v>
      </c>
      <c r="BA54" s="40">
        <f t="shared" si="20"/>
        <v>1.1678746301648864</v>
      </c>
      <c r="BB54" s="42">
        <f t="shared" si="20"/>
        <v>1.1949237923588074</v>
      </c>
      <c r="BC54" s="40">
        <f t="shared" si="20"/>
        <v>1.219284961950067</v>
      </c>
      <c r="BD54" s="42">
        <f t="shared" si="38"/>
        <v>1.231360845774123</v>
      </c>
      <c r="BE54" s="40">
        <f t="shared" si="54"/>
        <v>1.2541237910699394</v>
      </c>
      <c r="BF54" s="42">
        <f t="shared" si="54"/>
        <v>1.2803250817891529</v>
      </c>
      <c r="BG54" s="40">
        <f t="shared" si="54"/>
        <v>1.3004574822041339</v>
      </c>
      <c r="BH54" s="42">
        <f t="shared" si="54"/>
        <v>1.3277637701078446</v>
      </c>
      <c r="BI54" s="42">
        <f t="shared" si="55"/>
        <v>1.3664454124672027</v>
      </c>
      <c r="BJ54" s="27">
        <f t="shared" si="55"/>
        <v>1.4061854252578687</v>
      </c>
      <c r="BK54" s="40">
        <f t="shared" si="55"/>
        <v>1.444259631503334</v>
      </c>
      <c r="BL54" s="27">
        <f t="shared" si="55"/>
        <v>1.4813414896027635</v>
      </c>
      <c r="BM54" s="40">
        <f t="shared" si="55"/>
        <v>1.5187717704634174</v>
      </c>
      <c r="BN54" s="27">
        <f t="shared" si="55"/>
        <v>1.557594132007811</v>
      </c>
      <c r="BO54" s="40">
        <f t="shared" si="55"/>
        <v>1.5973526892527234</v>
      </c>
      <c r="BP54" s="40">
        <f t="shared" si="53"/>
        <v>1.6382216841498933</v>
      </c>
      <c r="BQ54" s="40">
        <f t="shared" si="53"/>
        <v>1.6796711055356217</v>
      </c>
      <c r="BR54" s="59">
        <f t="shared" si="42"/>
        <v>2004</v>
      </c>
    </row>
    <row r="55" spans="1:70" s="11" customFormat="1" ht="10.5" customHeight="1" x14ac:dyDescent="0.2">
      <c r="A55" s="43" t="s">
        <v>54</v>
      </c>
      <c r="B55" s="30"/>
      <c r="C55" s="33"/>
      <c r="D55" s="32"/>
      <c r="E55" s="33"/>
      <c r="F55" s="32"/>
      <c r="G55" s="36"/>
      <c r="H55" s="35"/>
      <c r="I55" s="36"/>
      <c r="J55" s="32"/>
      <c r="K55" s="33"/>
      <c r="L55" s="32"/>
      <c r="M55" s="33"/>
      <c r="N55" s="32"/>
      <c r="O55" s="33"/>
      <c r="P55" s="32"/>
      <c r="Q55" s="33"/>
      <c r="R55" s="32"/>
      <c r="S55" s="33"/>
      <c r="T55" s="32"/>
      <c r="U55" s="33"/>
      <c r="V55" s="32"/>
      <c r="W55" s="33"/>
      <c r="X55" s="32"/>
      <c r="Y55" s="33"/>
      <c r="Z55" s="32"/>
      <c r="AA55" s="33"/>
      <c r="AB55" s="32"/>
      <c r="AC55" s="33"/>
      <c r="AD55" s="32"/>
      <c r="AE55" s="33"/>
      <c r="AF55" s="32"/>
      <c r="AG55" s="33"/>
      <c r="AH55" s="32"/>
      <c r="AI55" s="33"/>
      <c r="AJ55" s="32"/>
      <c r="AK55" s="33"/>
      <c r="AL55" s="32"/>
      <c r="AM55" s="33"/>
      <c r="AN55" s="32"/>
      <c r="AO55" s="33"/>
      <c r="AP55" s="32"/>
      <c r="AQ55" s="33"/>
      <c r="AR55" s="37"/>
      <c r="AS55" s="33"/>
      <c r="AT55" s="32"/>
      <c r="AU55" s="33"/>
      <c r="AV55" s="32"/>
      <c r="AW55" s="41">
        <v>1</v>
      </c>
      <c r="AX55" s="31">
        <f t="shared" si="35"/>
        <v>1.0420443951254761</v>
      </c>
      <c r="AY55" s="41">
        <f t="shared" si="20"/>
        <v>1.0794751036048134</v>
      </c>
      <c r="AZ55" s="31">
        <f t="shared" si="20"/>
        <v>1.1104433502598172</v>
      </c>
      <c r="BA55" s="41">
        <f t="shared" si="20"/>
        <v>1.1250753350692051</v>
      </c>
      <c r="BB55" s="31">
        <f t="shared" si="20"/>
        <v>1.1511332221339925</v>
      </c>
      <c r="BC55" s="41">
        <f t="shared" si="20"/>
        <v>1.1746016239064452</v>
      </c>
      <c r="BD55" s="31">
        <f t="shared" si="38"/>
        <v>1.1862349608149527</v>
      </c>
      <c r="BE55" s="41">
        <f t="shared" si="54"/>
        <v>1.208163708682553</v>
      </c>
      <c r="BF55" s="31">
        <f t="shared" si="54"/>
        <v>1.233404796359064</v>
      </c>
      <c r="BG55" s="41">
        <f t="shared" si="54"/>
        <v>1.2527994013599744</v>
      </c>
      <c r="BH55" s="31">
        <f t="shared" si="54"/>
        <v>1.2791049912060575</v>
      </c>
      <c r="BI55" s="31">
        <f t="shared" si="55"/>
        <v>1.3163690610080856</v>
      </c>
      <c r="BJ55" s="65">
        <f t="shared" si="55"/>
        <v>1.3546527149648468</v>
      </c>
      <c r="BK55" s="41">
        <f t="shared" si="55"/>
        <v>1.391331609464904</v>
      </c>
      <c r="BL55" s="65">
        <f t="shared" si="55"/>
        <v>1.4270545225658711</v>
      </c>
      <c r="BM55" s="41">
        <f t="shared" si="55"/>
        <v>1.4631130897213962</v>
      </c>
      <c r="BN55" s="65">
        <f t="shared" si="55"/>
        <v>1.5005127217491678</v>
      </c>
      <c r="BO55" s="41">
        <f t="shared" si="55"/>
        <v>1.5388142405584879</v>
      </c>
      <c r="BP55" s="41">
        <f t="shared" si="53"/>
        <v>1.5781855026274167</v>
      </c>
      <c r="BQ55" s="41">
        <f t="shared" si="53"/>
        <v>1.6181159201991975</v>
      </c>
      <c r="BR55" s="56">
        <f t="shared" si="42"/>
        <v>2005</v>
      </c>
    </row>
    <row r="56" spans="1:70" s="11" customFormat="1" ht="10.5" customHeight="1" x14ac:dyDescent="0.2">
      <c r="A56" s="44" t="s">
        <v>56</v>
      </c>
      <c r="B56" s="28"/>
      <c r="C56" s="29"/>
      <c r="D56" s="39"/>
      <c r="E56" s="29"/>
      <c r="F56" s="39"/>
      <c r="G56" s="38"/>
      <c r="H56" s="50"/>
      <c r="I56" s="38"/>
      <c r="J56" s="39"/>
      <c r="K56" s="29"/>
      <c r="L56" s="39"/>
      <c r="M56" s="29"/>
      <c r="N56" s="39"/>
      <c r="O56" s="29"/>
      <c r="P56" s="39"/>
      <c r="Q56" s="29"/>
      <c r="R56" s="39"/>
      <c r="S56" s="29"/>
      <c r="T56" s="39"/>
      <c r="U56" s="29"/>
      <c r="V56" s="39"/>
      <c r="W56" s="29"/>
      <c r="X56" s="39"/>
      <c r="Y56" s="29"/>
      <c r="Z56" s="39"/>
      <c r="AA56" s="29"/>
      <c r="AB56" s="39"/>
      <c r="AC56" s="29"/>
      <c r="AD56" s="39"/>
      <c r="AE56" s="29"/>
      <c r="AF56" s="39"/>
      <c r="AG56" s="29"/>
      <c r="AH56" s="39"/>
      <c r="AI56" s="29"/>
      <c r="AJ56" s="39"/>
      <c r="AK56" s="29"/>
      <c r="AL56" s="39"/>
      <c r="AM56" s="29"/>
      <c r="AN56" s="39"/>
      <c r="AO56" s="29"/>
      <c r="AP56" s="39"/>
      <c r="AQ56" s="29"/>
      <c r="AR56" s="24"/>
      <c r="AS56" s="29"/>
      <c r="AT56" s="39"/>
      <c r="AU56" s="29"/>
      <c r="AV56" s="39"/>
      <c r="AW56" s="29"/>
      <c r="AX56" s="42">
        <v>1</v>
      </c>
      <c r="AY56" s="40">
        <f t="shared" si="20"/>
        <v>1.0359204546892939</v>
      </c>
      <c r="AZ56" s="42">
        <f t="shared" si="20"/>
        <v>1.0656391948887216</v>
      </c>
      <c r="BA56" s="40">
        <f t="shared" si="20"/>
        <v>1.0796808085453318</v>
      </c>
      <c r="BB56" s="42">
        <f t="shared" si="20"/>
        <v>1.1046873122861343</v>
      </c>
      <c r="BC56" s="40">
        <f t="shared" si="20"/>
        <v>1.1272088112570364</v>
      </c>
      <c r="BD56" s="42">
        <f t="shared" si="38"/>
        <v>1.1383727664233676</v>
      </c>
      <c r="BE56" s="40">
        <f t="shared" si="54"/>
        <v>1.1594167334272492</v>
      </c>
      <c r="BF56" s="42">
        <f t="shared" si="54"/>
        <v>1.183639393991986</v>
      </c>
      <c r="BG56" s="40">
        <f t="shared" si="54"/>
        <v>1.2022514656960663</v>
      </c>
      <c r="BH56" s="42">
        <f t="shared" si="54"/>
        <v>1.2274956779092281</v>
      </c>
      <c r="BI56" s="42">
        <f t="shared" si="55"/>
        <v>1.2632562174566251</v>
      </c>
      <c r="BJ56" s="27">
        <f t="shared" si="55"/>
        <v>1.2999952029891477</v>
      </c>
      <c r="BK56" s="40">
        <f t="shared" si="55"/>
        <v>1.3351941778808465</v>
      </c>
      <c r="BL56" s="27">
        <f t="shared" si="55"/>
        <v>1.3694757432998186</v>
      </c>
      <c r="BM56" s="40">
        <f t="shared" si="55"/>
        <v>1.4040794198074622</v>
      </c>
      <c r="BN56" s="27">
        <f t="shared" si="55"/>
        <v>1.4399700519174965</v>
      </c>
      <c r="BO56" s="40">
        <f t="shared" si="55"/>
        <v>1.476726181491715</v>
      </c>
      <c r="BP56" s="40">
        <f t="shared" si="53"/>
        <v>1.514508892336955</v>
      </c>
      <c r="BQ56" s="40">
        <f t="shared" si="53"/>
        <v>1.5528281978853262</v>
      </c>
      <c r="BR56" s="59">
        <f t="shared" ref="BR56:BR66" si="56">BR55+1</f>
        <v>2006</v>
      </c>
    </row>
    <row r="57" spans="1:70" s="11" customFormat="1" ht="10.5" customHeight="1" x14ac:dyDescent="0.2">
      <c r="A57" s="43" t="s">
        <v>57</v>
      </c>
      <c r="B57" s="30"/>
      <c r="C57" s="33"/>
      <c r="D57" s="32"/>
      <c r="E57" s="33"/>
      <c r="F57" s="32"/>
      <c r="G57" s="36"/>
      <c r="H57" s="35"/>
      <c r="I57" s="36"/>
      <c r="J57" s="32"/>
      <c r="K57" s="33"/>
      <c r="L57" s="32"/>
      <c r="M57" s="33"/>
      <c r="N57" s="32"/>
      <c r="O57" s="33"/>
      <c r="P57" s="32"/>
      <c r="Q57" s="33"/>
      <c r="R57" s="32"/>
      <c r="S57" s="33"/>
      <c r="T57" s="32"/>
      <c r="U57" s="33"/>
      <c r="V57" s="32"/>
      <c r="W57" s="33"/>
      <c r="X57" s="32"/>
      <c r="Y57" s="33"/>
      <c r="Z57" s="32"/>
      <c r="AA57" s="33"/>
      <c r="AB57" s="32"/>
      <c r="AC57" s="33"/>
      <c r="AD57" s="32"/>
      <c r="AE57" s="33"/>
      <c r="AF57" s="32"/>
      <c r="AG57" s="33"/>
      <c r="AH57" s="32"/>
      <c r="AI57" s="33"/>
      <c r="AJ57" s="32"/>
      <c r="AK57" s="33"/>
      <c r="AL57" s="32"/>
      <c r="AM57" s="33"/>
      <c r="AN57" s="32"/>
      <c r="AO57" s="33"/>
      <c r="AP57" s="32"/>
      <c r="AQ57" s="33"/>
      <c r="AR57" s="37"/>
      <c r="AS57" s="33"/>
      <c r="AT57" s="32"/>
      <c r="AU57" s="33"/>
      <c r="AV57" s="32"/>
      <c r="AW57" s="33"/>
      <c r="AX57" s="32"/>
      <c r="AY57" s="41">
        <v>1</v>
      </c>
      <c r="AZ57" s="31">
        <f>AY57*AZ$6</f>
        <v>1.0286882453811006</v>
      </c>
      <c r="BA57" s="41">
        <f>AZ57*BA$6</f>
        <v>1.0422429672644731</v>
      </c>
      <c r="BB57" s="31">
        <f>BA57*BB$6</f>
        <v>1.0663823725900516</v>
      </c>
      <c r="BC57" s="41">
        <f>BB57*BC$6</f>
        <v>1.0881229404772423</v>
      </c>
      <c r="BD57" s="31">
        <f t="shared" si="38"/>
        <v>1.098899786436597</v>
      </c>
      <c r="BE57" s="41">
        <f t="shared" si="54"/>
        <v>1.1192140556535257</v>
      </c>
      <c r="BF57" s="31">
        <f t="shared" si="54"/>
        <v>1.1425967974992808</v>
      </c>
      <c r="BG57" s="41">
        <f t="shared" si="54"/>
        <v>1.1605634971815095</v>
      </c>
      <c r="BH57" s="31">
        <f t="shared" si="54"/>
        <v>1.1849323684581494</v>
      </c>
      <c r="BI57" s="31">
        <f t="shared" si="55"/>
        <v>1.219452914302688</v>
      </c>
      <c r="BJ57" s="65">
        <f t="shared" si="55"/>
        <v>1.2549179786000639</v>
      </c>
      <c r="BK57" s="41">
        <f t="shared" si="55"/>
        <v>1.2888964319961367</v>
      </c>
      <c r="BL57" s="65">
        <f t="shared" si="55"/>
        <v>1.3219892870158343</v>
      </c>
      <c r="BM57" s="41">
        <f t="shared" si="55"/>
        <v>1.3553930839492796</v>
      </c>
      <c r="BN57" s="65">
        <f t="shared" si="55"/>
        <v>1.3900392114077813</v>
      </c>
      <c r="BO57" s="41">
        <f t="shared" si="55"/>
        <v>1.4255208252786482</v>
      </c>
      <c r="BP57" s="41">
        <f t="shared" si="53"/>
        <v>1.461993423801256</v>
      </c>
      <c r="BQ57" s="41">
        <f t="shared" si="53"/>
        <v>1.4989840106507688</v>
      </c>
      <c r="BR57" s="56">
        <f t="shared" si="56"/>
        <v>2007</v>
      </c>
    </row>
    <row r="58" spans="1:70" s="11" customFormat="1" ht="10.5" customHeight="1" x14ac:dyDescent="0.2">
      <c r="A58" s="44" t="s">
        <v>58</v>
      </c>
      <c r="B58" s="28"/>
      <c r="C58" s="29"/>
      <c r="D58" s="39"/>
      <c r="E58" s="29"/>
      <c r="F58" s="39"/>
      <c r="G58" s="38"/>
      <c r="H58" s="50"/>
      <c r="I58" s="38"/>
      <c r="J58" s="39"/>
      <c r="K58" s="29"/>
      <c r="L58" s="39"/>
      <c r="M58" s="29"/>
      <c r="N58" s="39"/>
      <c r="O58" s="29"/>
      <c r="P58" s="39"/>
      <c r="Q58" s="29"/>
      <c r="R58" s="39"/>
      <c r="S58" s="29"/>
      <c r="T58" s="39"/>
      <c r="U58" s="29"/>
      <c r="V58" s="39"/>
      <c r="W58" s="29"/>
      <c r="X58" s="39"/>
      <c r="Y58" s="29"/>
      <c r="Z58" s="39"/>
      <c r="AA58" s="29"/>
      <c r="AB58" s="39"/>
      <c r="AC58" s="29"/>
      <c r="AD58" s="39"/>
      <c r="AE58" s="29"/>
      <c r="AF58" s="39"/>
      <c r="AG58" s="29"/>
      <c r="AH58" s="39"/>
      <c r="AI58" s="29"/>
      <c r="AJ58" s="39"/>
      <c r="AK58" s="29"/>
      <c r="AL58" s="39"/>
      <c r="AM58" s="29"/>
      <c r="AN58" s="39"/>
      <c r="AO58" s="29"/>
      <c r="AP58" s="39"/>
      <c r="AQ58" s="29"/>
      <c r="AR58" s="24"/>
      <c r="AS58" s="29"/>
      <c r="AT58" s="39"/>
      <c r="AU58" s="29"/>
      <c r="AV58" s="39"/>
      <c r="AW58" s="29"/>
      <c r="AX58" s="39"/>
      <c r="AY58" s="29"/>
      <c r="AZ58" s="42">
        <v>1</v>
      </c>
      <c r="BA58" s="40">
        <f>AZ58*BA$6</f>
        <v>1.0131767053276193</v>
      </c>
      <c r="BB58" s="42">
        <f>BA58*BB$6</f>
        <v>1.0366429065153615</v>
      </c>
      <c r="BC58" s="40">
        <f>BB58*BC$6</f>
        <v>1.0577771694806553</v>
      </c>
      <c r="BD58" s="42">
        <f t="shared" si="38"/>
        <v>1.0682534687946055</v>
      </c>
      <c r="BE58" s="40">
        <f t="shared" si="54"/>
        <v>1.0880012099670564</v>
      </c>
      <c r="BF58" s="42">
        <f t="shared" si="54"/>
        <v>1.1107318496440874</v>
      </c>
      <c r="BG58" s="40">
        <f t="shared" si="54"/>
        <v>1.1281974907291301</v>
      </c>
      <c r="BH58" s="42">
        <f t="shared" si="54"/>
        <v>1.1518867584796446</v>
      </c>
      <c r="BI58" s="42">
        <f t="shared" si="55"/>
        <v>1.185444589046426</v>
      </c>
      <c r="BJ58" s="27">
        <f t="shared" si="55"/>
        <v>1.2199205971631875</v>
      </c>
      <c r="BK58" s="40">
        <f t="shared" si="55"/>
        <v>1.2529514532545631</v>
      </c>
      <c r="BL58" s="27">
        <f t="shared" si="55"/>
        <v>1.2851214086985836</v>
      </c>
      <c r="BM58" s="40">
        <f t="shared" si="55"/>
        <v>1.3175936344515573</v>
      </c>
      <c r="BN58" s="27">
        <f t="shared" si="55"/>
        <v>1.3512735443893502</v>
      </c>
      <c r="BO58" s="40">
        <f t="shared" si="55"/>
        <v>1.3857656405420791</v>
      </c>
      <c r="BP58" s="40">
        <f t="shared" si="53"/>
        <v>1.421221084585863</v>
      </c>
      <c r="BQ58" s="40">
        <f t="shared" si="53"/>
        <v>1.4571800712036298</v>
      </c>
      <c r="BR58" s="59">
        <f t="shared" si="56"/>
        <v>2008</v>
      </c>
    </row>
    <row r="59" spans="1:70" s="11" customFormat="1" ht="10.5" customHeight="1" x14ac:dyDescent="0.2">
      <c r="A59" s="43" t="s">
        <v>59</v>
      </c>
      <c r="B59" s="30"/>
      <c r="C59" s="33"/>
      <c r="D59" s="32"/>
      <c r="E59" s="33"/>
      <c r="F59" s="32"/>
      <c r="G59" s="36"/>
      <c r="H59" s="35"/>
      <c r="I59" s="36"/>
      <c r="J59" s="32"/>
      <c r="K59" s="33"/>
      <c r="L59" s="32"/>
      <c r="M59" s="33"/>
      <c r="N59" s="32"/>
      <c r="O59" s="33"/>
      <c r="P59" s="32"/>
      <c r="Q59" s="33"/>
      <c r="R59" s="32"/>
      <c r="S59" s="33"/>
      <c r="T59" s="32"/>
      <c r="U59" s="33"/>
      <c r="V59" s="32"/>
      <c r="W59" s="33"/>
      <c r="X59" s="32"/>
      <c r="Y59" s="33"/>
      <c r="Z59" s="32"/>
      <c r="AA59" s="33"/>
      <c r="AB59" s="32"/>
      <c r="AC59" s="33"/>
      <c r="AD59" s="32"/>
      <c r="AE59" s="33"/>
      <c r="AF59" s="32"/>
      <c r="AG59" s="33"/>
      <c r="AH59" s="32"/>
      <c r="AI59" s="33"/>
      <c r="AJ59" s="32"/>
      <c r="AK59" s="33"/>
      <c r="AL59" s="32"/>
      <c r="AM59" s="33"/>
      <c r="AN59" s="32"/>
      <c r="AO59" s="33"/>
      <c r="AP59" s="32"/>
      <c r="AQ59" s="33"/>
      <c r="AR59" s="37"/>
      <c r="AS59" s="33"/>
      <c r="AT59" s="32"/>
      <c r="AU59" s="33"/>
      <c r="AV59" s="32"/>
      <c r="AW59" s="33"/>
      <c r="AX59" s="32"/>
      <c r="AY59" s="33"/>
      <c r="AZ59" s="32"/>
      <c r="BA59" s="41">
        <v>1</v>
      </c>
      <c r="BB59" s="31">
        <f>BA59*BB$6</f>
        <v>1.0231610153138631</v>
      </c>
      <c r="BC59" s="41">
        <f>BB59*BC$6</f>
        <v>1.0440204200496439</v>
      </c>
      <c r="BD59" s="31">
        <f t="shared" si="38"/>
        <v>1.0543604715518766</v>
      </c>
      <c r="BE59" s="41">
        <f t="shared" si="54"/>
        <v>1.0738513866791302</v>
      </c>
      <c r="BF59" s="31">
        <f t="shared" si="54"/>
        <v>1.0962864067082188</v>
      </c>
      <c r="BG59" s="41">
        <f t="shared" si="54"/>
        <v>1.1135249012306476</v>
      </c>
      <c r="BH59" s="31">
        <f t="shared" si="54"/>
        <v>1.1369060820512769</v>
      </c>
      <c r="BI59" s="31">
        <f t="shared" si="55"/>
        <v>1.1700274816949157</v>
      </c>
      <c r="BJ59" s="65">
        <f t="shared" si="55"/>
        <v>1.2040551176793153</v>
      </c>
      <c r="BK59" s="41">
        <f t="shared" si="55"/>
        <v>1.2366563963286252</v>
      </c>
      <c r="BL59" s="65">
        <f t="shared" si="55"/>
        <v>1.2684079706343314</v>
      </c>
      <c r="BM59" s="41">
        <f t="shared" si="55"/>
        <v>1.3004578841215089</v>
      </c>
      <c r="BN59" s="65">
        <f t="shared" si="55"/>
        <v>1.333699775452698</v>
      </c>
      <c r="BO59" s="41">
        <f t="shared" si="55"/>
        <v>1.3677432902427222</v>
      </c>
      <c r="BP59" s="41">
        <f t="shared" si="53"/>
        <v>1.4027376242590368</v>
      </c>
      <c r="BQ59" s="41">
        <f t="shared" si="53"/>
        <v>1.4382289521080511</v>
      </c>
      <c r="BR59" s="56">
        <f t="shared" si="56"/>
        <v>2009</v>
      </c>
    </row>
    <row r="60" spans="1:70" s="11" customFormat="1" ht="10.5" customHeight="1" x14ac:dyDescent="0.2">
      <c r="A60" s="44" t="s">
        <v>60</v>
      </c>
      <c r="B60" s="28"/>
      <c r="C60" s="29"/>
      <c r="D60" s="39"/>
      <c r="E60" s="29"/>
      <c r="F60" s="39"/>
      <c r="G60" s="38"/>
      <c r="H60" s="50"/>
      <c r="I60" s="38"/>
      <c r="J60" s="39"/>
      <c r="K60" s="29"/>
      <c r="L60" s="39"/>
      <c r="M60" s="29"/>
      <c r="N60" s="39"/>
      <c r="O60" s="29"/>
      <c r="P60" s="39"/>
      <c r="Q60" s="29"/>
      <c r="R60" s="39"/>
      <c r="S60" s="29"/>
      <c r="T60" s="39"/>
      <c r="U60" s="29"/>
      <c r="V60" s="39"/>
      <c r="W60" s="29"/>
      <c r="X60" s="39"/>
      <c r="Y60" s="29"/>
      <c r="Z60" s="39"/>
      <c r="AA60" s="29"/>
      <c r="AB60" s="39"/>
      <c r="AC60" s="29"/>
      <c r="AD60" s="39"/>
      <c r="AE60" s="29"/>
      <c r="AF60" s="39"/>
      <c r="AG60" s="29"/>
      <c r="AH60" s="39"/>
      <c r="AI60" s="29"/>
      <c r="AJ60" s="39"/>
      <c r="AK60" s="29"/>
      <c r="AL60" s="39"/>
      <c r="AM60" s="29"/>
      <c r="AN60" s="39"/>
      <c r="AO60" s="29"/>
      <c r="AP60" s="39"/>
      <c r="AQ60" s="29"/>
      <c r="AR60" s="24"/>
      <c r="AS60" s="29"/>
      <c r="AT60" s="39"/>
      <c r="AU60" s="29"/>
      <c r="AV60" s="39"/>
      <c r="AW60" s="29"/>
      <c r="AX60" s="39"/>
      <c r="AY60" s="29"/>
      <c r="AZ60" s="39"/>
      <c r="BA60" s="29"/>
      <c r="BB60" s="42">
        <v>1</v>
      </c>
      <c r="BC60" s="40">
        <f>BB60*BC$6</f>
        <v>1.0203872161112217</v>
      </c>
      <c r="BD60" s="42">
        <f t="shared" si="38"/>
        <v>1.0304932027032352</v>
      </c>
      <c r="BE60" s="40">
        <f t="shared" si="54"/>
        <v>1.0495429073299058</v>
      </c>
      <c r="BF60" s="42">
        <f t="shared" si="54"/>
        <v>1.0714700719631345</v>
      </c>
      <c r="BG60" s="40">
        <f t="shared" si="54"/>
        <v>1.0883183434125123</v>
      </c>
      <c r="BH60" s="42">
        <f t="shared" si="54"/>
        <v>1.1111702508549171</v>
      </c>
      <c r="BI60" s="42">
        <f t="shared" si="55"/>
        <v>1.1435418904579746</v>
      </c>
      <c r="BJ60" s="27">
        <f t="shared" si="55"/>
        <v>1.1767992521782717</v>
      </c>
      <c r="BK60" s="40">
        <f t="shared" si="55"/>
        <v>1.2086625446233121</v>
      </c>
      <c r="BL60" s="27">
        <f t="shared" si="55"/>
        <v>1.2396953672489535</v>
      </c>
      <c r="BM60" s="40">
        <f t="shared" si="55"/>
        <v>1.2710197756338311</v>
      </c>
      <c r="BN60" s="27">
        <f t="shared" si="55"/>
        <v>1.3035091793871512</v>
      </c>
      <c r="BO60" s="40">
        <f t="shared" si="55"/>
        <v>1.3367820604689047</v>
      </c>
      <c r="BP60" s="40">
        <f t="shared" si="53"/>
        <v>1.3709842373428738</v>
      </c>
      <c r="BQ60" s="40">
        <f t="shared" si="53"/>
        <v>1.4056721577364464</v>
      </c>
      <c r="BR60" s="59">
        <f t="shared" si="56"/>
        <v>2010</v>
      </c>
    </row>
    <row r="61" spans="1:70" s="11" customFormat="1" ht="10.5" customHeight="1" x14ac:dyDescent="0.2">
      <c r="A61" s="43" t="s">
        <v>61</v>
      </c>
      <c r="B61" s="30"/>
      <c r="C61" s="33"/>
      <c r="D61" s="32"/>
      <c r="E61" s="33"/>
      <c r="F61" s="32"/>
      <c r="G61" s="36"/>
      <c r="H61" s="35"/>
      <c r="I61" s="36"/>
      <c r="J61" s="32"/>
      <c r="K61" s="33"/>
      <c r="L61" s="32"/>
      <c r="M61" s="33"/>
      <c r="N61" s="32"/>
      <c r="O61" s="33"/>
      <c r="P61" s="32"/>
      <c r="Q61" s="33"/>
      <c r="R61" s="32"/>
      <c r="S61" s="33"/>
      <c r="T61" s="32"/>
      <c r="U61" s="33"/>
      <c r="V61" s="32"/>
      <c r="W61" s="33"/>
      <c r="X61" s="32"/>
      <c r="Y61" s="33"/>
      <c r="Z61" s="32"/>
      <c r="AA61" s="33"/>
      <c r="AB61" s="32"/>
      <c r="AC61" s="33"/>
      <c r="AD61" s="32"/>
      <c r="AE61" s="33"/>
      <c r="AF61" s="32"/>
      <c r="AG61" s="33"/>
      <c r="AH61" s="32"/>
      <c r="AI61" s="33"/>
      <c r="AJ61" s="32"/>
      <c r="AK61" s="33"/>
      <c r="AL61" s="32"/>
      <c r="AM61" s="33"/>
      <c r="AN61" s="32"/>
      <c r="AO61" s="33"/>
      <c r="AP61" s="32"/>
      <c r="AQ61" s="33"/>
      <c r="AR61" s="37"/>
      <c r="AS61" s="33"/>
      <c r="AT61" s="32"/>
      <c r="AU61" s="33"/>
      <c r="AV61" s="32"/>
      <c r="AW61" s="33"/>
      <c r="AX61" s="32"/>
      <c r="AY61" s="33"/>
      <c r="AZ61" s="32"/>
      <c r="BA61" s="33"/>
      <c r="BB61" s="32"/>
      <c r="BC61" s="41">
        <v>1</v>
      </c>
      <c r="BD61" s="31">
        <f t="shared" si="38"/>
        <v>1.0099040701730155</v>
      </c>
      <c r="BE61" s="41">
        <f t="shared" si="54"/>
        <v>1.0285731639502491</v>
      </c>
      <c r="BF61" s="31">
        <f t="shared" si="54"/>
        <v>1.0500622264228219</v>
      </c>
      <c r="BG61" s="41">
        <f t="shared" si="54"/>
        <v>1.0665738713977442</v>
      </c>
      <c r="BH61" s="31">
        <f t="shared" si="54"/>
        <v>1.0889692004273406</v>
      </c>
      <c r="BI61" s="31">
        <f t="shared" si="55"/>
        <v>1.1206940584929175</v>
      </c>
      <c r="BJ61" s="65">
        <f t="shared" si="55"/>
        <v>1.1532869420523995</v>
      </c>
      <c r="BK61" s="41">
        <f t="shared" si="55"/>
        <v>1.1845136096761608</v>
      </c>
      <c r="BL61" s="65">
        <f t="shared" si="55"/>
        <v>1.2149264001694697</v>
      </c>
      <c r="BM61" s="41">
        <f t="shared" si="55"/>
        <v>1.24562495057297</v>
      </c>
      <c r="BN61" s="65">
        <f t="shared" si="55"/>
        <v>1.2774652198749903</v>
      </c>
      <c r="BO61" s="41">
        <f t="shared" si="55"/>
        <v>1.310073312720919</v>
      </c>
      <c r="BP61" s="41">
        <f t="shared" si="53"/>
        <v>1.3435921341388475</v>
      </c>
      <c r="BQ61" s="41">
        <f t="shared" si="53"/>
        <v>1.3775869939782046</v>
      </c>
      <c r="BR61" s="56">
        <f t="shared" si="56"/>
        <v>2011</v>
      </c>
    </row>
    <row r="62" spans="1:70" s="11" customFormat="1" x14ac:dyDescent="0.2">
      <c r="A62" s="44" t="s">
        <v>62</v>
      </c>
      <c r="B62" s="28"/>
      <c r="C62" s="29"/>
      <c r="D62" s="39"/>
      <c r="E62" s="29"/>
      <c r="F62" s="39"/>
      <c r="G62" s="38"/>
      <c r="H62" s="50"/>
      <c r="I62" s="38"/>
      <c r="J62" s="39"/>
      <c r="K62" s="29"/>
      <c r="L62" s="39"/>
      <c r="M62" s="29"/>
      <c r="N62" s="39"/>
      <c r="O62" s="29"/>
      <c r="P62" s="39"/>
      <c r="Q62" s="29"/>
      <c r="R62" s="39"/>
      <c r="S62" s="29"/>
      <c r="T62" s="39"/>
      <c r="U62" s="29"/>
      <c r="V62" s="39"/>
      <c r="W62" s="29"/>
      <c r="X62" s="39"/>
      <c r="Y62" s="29"/>
      <c r="Z62" s="39"/>
      <c r="AA62" s="29"/>
      <c r="AB62" s="39"/>
      <c r="AC62" s="29"/>
      <c r="AD62" s="39"/>
      <c r="AE62" s="29"/>
      <c r="AF62" s="39"/>
      <c r="AG62" s="29"/>
      <c r="AH62" s="39"/>
      <c r="AI62" s="29"/>
      <c r="AJ62" s="39"/>
      <c r="AK62" s="29"/>
      <c r="AL62" s="39"/>
      <c r="AM62" s="29"/>
      <c r="AN62" s="39"/>
      <c r="AO62" s="29"/>
      <c r="AP62" s="39"/>
      <c r="AQ62" s="29"/>
      <c r="AR62" s="24"/>
      <c r="AS62" s="29"/>
      <c r="AT62" s="39"/>
      <c r="AU62" s="29"/>
      <c r="AV62" s="39"/>
      <c r="AW62" s="29"/>
      <c r="AX62" s="39"/>
      <c r="AY62" s="29"/>
      <c r="AZ62" s="39"/>
      <c r="BA62" s="29"/>
      <c r="BB62" s="39"/>
      <c r="BC62" s="29"/>
      <c r="BD62" s="42">
        <v>1</v>
      </c>
      <c r="BE62" s="40">
        <f t="shared" si="54"/>
        <v>1.0184860070660327</v>
      </c>
      <c r="BF62" s="42">
        <f t="shared" si="54"/>
        <v>1.0397643275592765</v>
      </c>
      <c r="BG62" s="40">
        <f t="shared" si="54"/>
        <v>1.0561140437972687</v>
      </c>
      <c r="BH62" s="42">
        <f t="shared" si="54"/>
        <v>1.0782897431443956</v>
      </c>
      <c r="BI62" s="42">
        <f t="shared" si="55"/>
        <v>1.1097034773816898</v>
      </c>
      <c r="BJ62" s="27">
        <f t="shared" si="55"/>
        <v>1.1419767244376189</v>
      </c>
      <c r="BK62" s="40">
        <f t="shared" si="55"/>
        <v>1.1728971539576343</v>
      </c>
      <c r="BL62" s="27">
        <f t="shared" si="55"/>
        <v>1.2030116879926329</v>
      </c>
      <c r="BM62" s="40">
        <f t="shared" si="55"/>
        <v>1.2334091795070903</v>
      </c>
      <c r="BN62" s="27">
        <f t="shared" si="55"/>
        <v>1.2649371931495796</v>
      </c>
      <c r="BO62" s="40">
        <f t="shared" si="55"/>
        <v>1.2972255003353723</v>
      </c>
      <c r="BP62" s="40">
        <f t="shared" si="53"/>
        <v>1.330415604631304</v>
      </c>
      <c r="BQ62" s="40">
        <f t="shared" si="53"/>
        <v>1.3640770788676966</v>
      </c>
      <c r="BR62" s="59">
        <f t="shared" si="56"/>
        <v>2012</v>
      </c>
    </row>
    <row r="63" spans="1:70" s="11" customFormat="1" x14ac:dyDescent="0.2">
      <c r="A63" s="43" t="s">
        <v>63</v>
      </c>
      <c r="B63" s="30"/>
      <c r="C63" s="33"/>
      <c r="D63" s="32"/>
      <c r="E63" s="33"/>
      <c r="F63" s="32"/>
      <c r="G63" s="36"/>
      <c r="H63" s="35"/>
      <c r="I63" s="36"/>
      <c r="J63" s="32"/>
      <c r="K63" s="33"/>
      <c r="L63" s="32"/>
      <c r="M63" s="33"/>
      <c r="N63" s="32"/>
      <c r="O63" s="33"/>
      <c r="P63" s="32"/>
      <c r="Q63" s="33"/>
      <c r="R63" s="32"/>
      <c r="S63" s="33"/>
      <c r="T63" s="32"/>
      <c r="U63" s="33"/>
      <c r="V63" s="32"/>
      <c r="W63" s="33"/>
      <c r="X63" s="32"/>
      <c r="Y63" s="33"/>
      <c r="Z63" s="32"/>
      <c r="AA63" s="33"/>
      <c r="AB63" s="32"/>
      <c r="AC63" s="33"/>
      <c r="AD63" s="32"/>
      <c r="AE63" s="33"/>
      <c r="AF63" s="32"/>
      <c r="AG63" s="33"/>
      <c r="AH63" s="32"/>
      <c r="AI63" s="33"/>
      <c r="AJ63" s="32"/>
      <c r="AK63" s="33"/>
      <c r="AL63" s="32"/>
      <c r="AM63" s="33"/>
      <c r="AN63" s="32"/>
      <c r="AO63" s="33"/>
      <c r="AP63" s="32"/>
      <c r="AQ63" s="33"/>
      <c r="AR63" s="37"/>
      <c r="AS63" s="33"/>
      <c r="AT63" s="32"/>
      <c r="AU63" s="33"/>
      <c r="AV63" s="32"/>
      <c r="AW63" s="33"/>
      <c r="AX63" s="32"/>
      <c r="AY63" s="33"/>
      <c r="AZ63" s="32"/>
      <c r="BA63" s="33"/>
      <c r="BB63" s="32"/>
      <c r="BC63" s="33"/>
      <c r="BD63" s="32"/>
      <c r="BE63" s="41">
        <v>1</v>
      </c>
      <c r="BF63" s="31">
        <f>BE63*BF$6</f>
        <v>1.0208921088219371</v>
      </c>
      <c r="BG63" s="41">
        <f>BF63*BG$6</f>
        <v>1.0369450699078642</v>
      </c>
      <c r="BH63" s="31">
        <f>BG63*BH$6</f>
        <v>1.058718269729243</v>
      </c>
      <c r="BI63" s="31">
        <f t="shared" si="55"/>
        <v>1.0895618296989948</v>
      </c>
      <c r="BJ63" s="65">
        <f t="shared" si="55"/>
        <v>1.12124930191955</v>
      </c>
      <c r="BK63" s="41">
        <f t="shared" si="55"/>
        <v>1.1516085108880545</v>
      </c>
      <c r="BL63" s="65">
        <f t="shared" si="55"/>
        <v>1.1811764517591814</v>
      </c>
      <c r="BM63" s="41">
        <f t="shared" si="55"/>
        <v>1.211022214296483</v>
      </c>
      <c r="BN63" s="65">
        <f t="shared" si="55"/>
        <v>1.2419779794456898</v>
      </c>
      <c r="BO63" s="41">
        <f t="shared" si="55"/>
        <v>1.2736802384475647</v>
      </c>
      <c r="BP63" s="41">
        <f t="shared" si="53"/>
        <v>1.3062679265116777</v>
      </c>
      <c r="BQ63" s="41">
        <f t="shared" si="53"/>
        <v>1.3393184289268869</v>
      </c>
      <c r="BR63" s="56">
        <f t="shared" si="56"/>
        <v>2013</v>
      </c>
    </row>
    <row r="64" spans="1:70" s="11" customFormat="1" x14ac:dyDescent="0.2">
      <c r="A64" s="44" t="s">
        <v>64</v>
      </c>
      <c r="B64" s="28"/>
      <c r="C64" s="29"/>
      <c r="D64" s="39"/>
      <c r="E64" s="29"/>
      <c r="F64" s="39"/>
      <c r="G64" s="38"/>
      <c r="H64" s="50"/>
      <c r="I64" s="38"/>
      <c r="J64" s="39"/>
      <c r="K64" s="29"/>
      <c r="L64" s="39"/>
      <c r="M64" s="29"/>
      <c r="N64" s="39"/>
      <c r="O64" s="29"/>
      <c r="P64" s="39"/>
      <c r="Q64" s="29"/>
      <c r="R64" s="39"/>
      <c r="S64" s="29"/>
      <c r="T64" s="39"/>
      <c r="U64" s="29"/>
      <c r="V64" s="39"/>
      <c r="W64" s="29"/>
      <c r="X64" s="39"/>
      <c r="Y64" s="29"/>
      <c r="Z64" s="39"/>
      <c r="AA64" s="29"/>
      <c r="AB64" s="39"/>
      <c r="AC64" s="29"/>
      <c r="AD64" s="39"/>
      <c r="AE64" s="29"/>
      <c r="AF64" s="39"/>
      <c r="AG64" s="29"/>
      <c r="AH64" s="39"/>
      <c r="AI64" s="29"/>
      <c r="AJ64" s="39"/>
      <c r="AK64" s="29"/>
      <c r="AL64" s="39"/>
      <c r="AM64" s="29"/>
      <c r="AN64" s="39"/>
      <c r="AO64" s="29"/>
      <c r="AP64" s="39"/>
      <c r="AQ64" s="29"/>
      <c r="AR64" s="24"/>
      <c r="AS64" s="29"/>
      <c r="AT64" s="39"/>
      <c r="AU64" s="29"/>
      <c r="AV64" s="39"/>
      <c r="AW64" s="29"/>
      <c r="AX64" s="39"/>
      <c r="AY64" s="29"/>
      <c r="AZ64" s="39"/>
      <c r="BA64" s="29"/>
      <c r="BB64" s="39"/>
      <c r="BC64" s="29"/>
      <c r="BD64" s="39"/>
      <c r="BE64" s="29"/>
      <c r="BF64" s="42">
        <v>1</v>
      </c>
      <c r="BG64" s="40">
        <f>BF64*BG$6</f>
        <v>1.0157244442847653</v>
      </c>
      <c r="BH64" s="42">
        <f>BG64*BH$6</f>
        <v>1.0370520651305215</v>
      </c>
      <c r="BI64" s="42">
        <f t="shared" si="55"/>
        <v>1.067264425186222</v>
      </c>
      <c r="BJ64" s="27">
        <f t="shared" si="55"/>
        <v>1.0983034271990018</v>
      </c>
      <c r="BK64" s="40">
        <f t="shared" si="55"/>
        <v>1.128041348284059</v>
      </c>
      <c r="BL64" s="27">
        <f t="shared" si="55"/>
        <v>1.1570041942259743</v>
      </c>
      <c r="BM64" s="40">
        <f t="shared" si="55"/>
        <v>1.1862391763356335</v>
      </c>
      <c r="BN64" s="27">
        <f t="shared" si="55"/>
        <v>1.2165614453410509</v>
      </c>
      <c r="BO64" s="40">
        <f t="shared" si="55"/>
        <v>1.2476149315301623</v>
      </c>
      <c r="BP64" s="40">
        <f t="shared" si="53"/>
        <v>1.2795357268644683</v>
      </c>
      <c r="BQ64" s="40">
        <f t="shared" si="53"/>
        <v>1.3119098652573566</v>
      </c>
      <c r="BR64" s="59">
        <f t="shared" si="56"/>
        <v>2014</v>
      </c>
    </row>
    <row r="65" spans="1:70" s="11" customFormat="1" x14ac:dyDescent="0.2">
      <c r="A65" s="43" t="s">
        <v>65</v>
      </c>
      <c r="B65" s="30"/>
      <c r="C65" s="33"/>
      <c r="D65" s="32"/>
      <c r="E65" s="33"/>
      <c r="F65" s="32"/>
      <c r="G65" s="36"/>
      <c r="H65" s="35"/>
      <c r="I65" s="36"/>
      <c r="J65" s="32"/>
      <c r="K65" s="33"/>
      <c r="L65" s="32"/>
      <c r="M65" s="33"/>
      <c r="N65" s="32"/>
      <c r="O65" s="33"/>
      <c r="P65" s="32"/>
      <c r="Q65" s="33"/>
      <c r="R65" s="32"/>
      <c r="S65" s="33"/>
      <c r="T65" s="32"/>
      <c r="U65" s="33"/>
      <c r="V65" s="32"/>
      <c r="W65" s="33"/>
      <c r="X65" s="32"/>
      <c r="Y65" s="33"/>
      <c r="Z65" s="32"/>
      <c r="AA65" s="33"/>
      <c r="AB65" s="32"/>
      <c r="AC65" s="33"/>
      <c r="AD65" s="32"/>
      <c r="AE65" s="33"/>
      <c r="AF65" s="32"/>
      <c r="AG65" s="33"/>
      <c r="AH65" s="32"/>
      <c r="AI65" s="33"/>
      <c r="AJ65" s="32"/>
      <c r="AK65" s="33"/>
      <c r="AL65" s="32"/>
      <c r="AM65" s="33"/>
      <c r="AN65" s="32"/>
      <c r="AO65" s="33"/>
      <c r="AP65" s="32"/>
      <c r="AQ65" s="33"/>
      <c r="AR65" s="37"/>
      <c r="AS65" s="33"/>
      <c r="AT65" s="32"/>
      <c r="AU65" s="33"/>
      <c r="AV65" s="32"/>
      <c r="AW65" s="33"/>
      <c r="AX65" s="32"/>
      <c r="AY65" s="33"/>
      <c r="AZ65" s="32"/>
      <c r="BA65" s="33"/>
      <c r="BB65" s="32"/>
      <c r="BC65" s="33"/>
      <c r="BD65" s="32"/>
      <c r="BE65" s="33"/>
      <c r="BF65" s="32"/>
      <c r="BG65" s="41">
        <v>1</v>
      </c>
      <c r="BH65" s="31">
        <f>BG65*BH$6</f>
        <v>1.0209974476500605</v>
      </c>
      <c r="BI65" s="31">
        <f t="shared" si="55"/>
        <v>1.0507420897384716</v>
      </c>
      <c r="BJ65" s="65">
        <f t="shared" si="55"/>
        <v>1.0813005765282981</v>
      </c>
      <c r="BK65" s="41">
        <f t="shared" si="55"/>
        <v>1.1105781244423858</v>
      </c>
      <c r="BL65" s="65">
        <f t="shared" si="55"/>
        <v>1.1390925961624299</v>
      </c>
      <c r="BM65" s="41">
        <f t="shared" si="55"/>
        <v>1.1678749911064104</v>
      </c>
      <c r="BN65" s="65">
        <f t="shared" si="55"/>
        <v>1.1977278406425551</v>
      </c>
      <c r="BO65" s="41">
        <f t="shared" si="55"/>
        <v>1.2283005873789774</v>
      </c>
      <c r="BP65" s="41">
        <f t="shared" si="53"/>
        <v>1.2597272164356239</v>
      </c>
      <c r="BQ65" s="41">
        <f t="shared" si="53"/>
        <v>1.2916001703406421</v>
      </c>
      <c r="BR65" s="56">
        <f t="shared" si="56"/>
        <v>2015</v>
      </c>
    </row>
    <row r="66" spans="1:70" s="11" customFormat="1" x14ac:dyDescent="0.2">
      <c r="A66" s="44" t="s">
        <v>66</v>
      </c>
      <c r="B66" s="10"/>
      <c r="C66" s="12"/>
      <c r="E66" s="12"/>
      <c r="G66" s="18"/>
      <c r="H66" s="51"/>
      <c r="I66" s="18"/>
      <c r="K66" s="12"/>
      <c r="M66" s="12"/>
      <c r="O66" s="12"/>
      <c r="Q66" s="12"/>
      <c r="S66" s="12"/>
      <c r="U66" s="12"/>
      <c r="W66" s="12"/>
      <c r="Y66" s="12"/>
      <c r="AA66" s="12"/>
      <c r="AC66" s="12"/>
      <c r="AE66" s="12"/>
      <c r="AG66" s="12"/>
      <c r="AI66" s="12"/>
      <c r="AK66" s="12"/>
      <c r="AM66" s="12"/>
      <c r="AO66" s="12"/>
      <c r="AQ66" s="12"/>
      <c r="AR66" s="9"/>
      <c r="AS66" s="12"/>
      <c r="AU66" s="12"/>
      <c r="AW66" s="12"/>
      <c r="AY66" s="12"/>
      <c r="BA66" s="12"/>
      <c r="BC66" s="12"/>
      <c r="BE66" s="12"/>
      <c r="BG66" s="12"/>
      <c r="BH66" s="42">
        <v>1</v>
      </c>
      <c r="BI66" s="42">
        <f t="shared" si="55"/>
        <v>1.029132925020402</v>
      </c>
      <c r="BJ66" s="27">
        <f t="shared" si="55"/>
        <v>1.0590629575196606</v>
      </c>
      <c r="BK66" s="40">
        <f t="shared" si="55"/>
        <v>1.0877383944480028</v>
      </c>
      <c r="BL66" s="27">
        <f t="shared" si="55"/>
        <v>1.115666448318924</v>
      </c>
      <c r="BM66" s="40">
        <f t="shared" si="55"/>
        <v>1.1438569154060125</v>
      </c>
      <c r="BN66" s="27">
        <f t="shared" si="55"/>
        <v>1.1730958225206722</v>
      </c>
      <c r="BO66" s="40">
        <f t="shared" si="55"/>
        <v>1.2030398217018543</v>
      </c>
      <c r="BP66" s="40">
        <f t="shared" si="53"/>
        <v>1.2338201425821644</v>
      </c>
      <c r="BQ66" s="40">
        <f t="shared" si="53"/>
        <v>1.2650376093626909</v>
      </c>
      <c r="BR66" s="59">
        <f t="shared" si="56"/>
        <v>2016</v>
      </c>
    </row>
    <row r="67" spans="1:70" x14ac:dyDescent="0.2">
      <c r="A67" s="43" t="s">
        <v>68</v>
      </c>
      <c r="B67" s="57"/>
      <c r="C67" s="14"/>
      <c r="D67" s="13"/>
      <c r="E67" s="14"/>
      <c r="F67" s="13"/>
      <c r="G67" s="16"/>
      <c r="H67" s="15"/>
      <c r="I67" s="16"/>
      <c r="J67" s="13"/>
      <c r="K67" s="14"/>
      <c r="L67" s="13"/>
      <c r="M67" s="14"/>
      <c r="N67" s="13"/>
      <c r="O67" s="14"/>
      <c r="P67" s="13"/>
      <c r="Q67" s="14"/>
      <c r="R67" s="13"/>
      <c r="S67" s="14"/>
      <c r="T67" s="13"/>
      <c r="U67" s="14"/>
      <c r="V67" s="13"/>
      <c r="W67" s="14"/>
      <c r="X67" s="11"/>
      <c r="Y67" s="12"/>
      <c r="Z67" s="13"/>
      <c r="AA67" s="14"/>
      <c r="AB67" s="13"/>
      <c r="AC67" s="14"/>
      <c r="AD67" s="13"/>
      <c r="AE67" s="14"/>
      <c r="AF67" s="13"/>
      <c r="AG67" s="14"/>
      <c r="AH67" s="13"/>
      <c r="AI67" s="14"/>
      <c r="AJ67" s="13"/>
      <c r="AK67" s="14"/>
      <c r="AL67" s="13"/>
      <c r="AM67" s="14"/>
      <c r="AN67" s="13"/>
      <c r="AO67" s="14"/>
      <c r="AP67" s="13"/>
      <c r="AQ67" s="14"/>
      <c r="AR67" s="17"/>
      <c r="AS67" s="14"/>
      <c r="AT67" s="13"/>
      <c r="AU67" s="14"/>
      <c r="AV67" s="13"/>
      <c r="AW67" s="14"/>
      <c r="AX67" s="13"/>
      <c r="AY67" s="14"/>
      <c r="AZ67" s="13"/>
      <c r="BA67" s="14"/>
      <c r="BB67" s="13"/>
      <c r="BC67" s="14"/>
      <c r="BD67" s="13"/>
      <c r="BE67" s="14"/>
      <c r="BF67" s="13"/>
      <c r="BG67" s="14"/>
      <c r="BH67" s="13"/>
      <c r="BI67" s="31">
        <v>1</v>
      </c>
      <c r="BJ67" s="65">
        <f t="shared" ref="BJ67:BO67" si="57">BI67*BJ$6</f>
        <v>1.0290827664450297</v>
      </c>
      <c r="BK67" s="41">
        <f t="shared" si="57"/>
        <v>1.0569464526911712</v>
      </c>
      <c r="BL67" s="65">
        <f t="shared" si="57"/>
        <v>1.0840839129666431</v>
      </c>
      <c r="BM67" s="41">
        <f t="shared" si="57"/>
        <v>1.1114763580062668</v>
      </c>
      <c r="BN67" s="65">
        <f t="shared" si="57"/>
        <v>1.1398875635986641</v>
      </c>
      <c r="BO67" s="41">
        <f t="shared" si="57"/>
        <v>1.1689839013536614</v>
      </c>
      <c r="BP67" s="41">
        <f t="shared" si="53"/>
        <v>1.1988928860260739</v>
      </c>
      <c r="BQ67" s="41">
        <f t="shared" si="53"/>
        <v>1.2292266417747859</v>
      </c>
      <c r="BR67" s="56">
        <f>BR66+1</f>
        <v>2017</v>
      </c>
    </row>
    <row r="68" spans="1:70" x14ac:dyDescent="0.2">
      <c r="A68" s="44" t="s">
        <v>70</v>
      </c>
      <c r="B68" s="70"/>
      <c r="C68" s="62"/>
      <c r="D68" s="72"/>
      <c r="E68" s="62"/>
      <c r="F68" s="72"/>
      <c r="G68" s="75"/>
      <c r="H68" s="76"/>
      <c r="I68" s="75"/>
      <c r="J68" s="72"/>
      <c r="K68" s="62"/>
      <c r="L68" s="72"/>
      <c r="M68" s="62"/>
      <c r="N68" s="72"/>
      <c r="O68" s="62"/>
      <c r="P68" s="72"/>
      <c r="Q68" s="62"/>
      <c r="R68" s="72"/>
      <c r="S68" s="62"/>
      <c r="T68" s="72"/>
      <c r="U68" s="62"/>
      <c r="V68" s="72"/>
      <c r="W68" s="77"/>
      <c r="X68" s="72"/>
      <c r="Y68" s="62"/>
      <c r="Z68" s="77"/>
      <c r="AA68" s="62"/>
      <c r="AB68" s="72"/>
      <c r="AC68" s="62"/>
      <c r="AD68" s="72"/>
      <c r="AE68" s="62"/>
      <c r="AF68" s="72"/>
      <c r="AG68" s="62"/>
      <c r="AH68" s="72"/>
      <c r="AI68" s="62"/>
      <c r="AJ68" s="72"/>
      <c r="AK68" s="62"/>
      <c r="AL68" s="11"/>
      <c r="AM68" s="62"/>
      <c r="AN68" s="11"/>
      <c r="AO68" s="62"/>
      <c r="AP68" s="11"/>
      <c r="AQ68" s="62"/>
      <c r="AR68" s="9"/>
      <c r="AS68" s="62"/>
      <c r="AT68" s="11"/>
      <c r="AU68" s="62"/>
      <c r="AV68" s="11"/>
      <c r="AW68" s="62"/>
      <c r="AX68" s="11"/>
      <c r="AY68" s="62"/>
      <c r="AZ68" s="11"/>
      <c r="BA68" s="62"/>
      <c r="BB68" s="11"/>
      <c r="BC68" s="62"/>
      <c r="BD68" s="11"/>
      <c r="BE68" s="62"/>
      <c r="BF68" s="11"/>
      <c r="BG68" s="62"/>
      <c r="BH68" s="11"/>
      <c r="BI68" s="63"/>
      <c r="BJ68" s="27">
        <v>1</v>
      </c>
      <c r="BK68" s="40">
        <f t="shared" ref="BK68:BO68" si="58">BJ68*BK$6</f>
        <v>1.0270762344436071</v>
      </c>
      <c r="BL68" s="27">
        <f t="shared" si="58"/>
        <v>1.0534467666887619</v>
      </c>
      <c r="BM68" s="40">
        <f t="shared" si="58"/>
        <v>1.0800650776087388</v>
      </c>
      <c r="BN68" s="27">
        <f t="shared" si="58"/>
        <v>1.1076733580297042</v>
      </c>
      <c r="BO68" s="40">
        <f t="shared" si="58"/>
        <v>1.1359474081875072</v>
      </c>
      <c r="BP68" s="40">
        <f t="shared" ref="BP68:BQ87" si="59">BO68*BP$6</f>
        <v>1.1650111391600246</v>
      </c>
      <c r="BQ68" s="40">
        <f t="shared" si="59"/>
        <v>1.1944876368119095</v>
      </c>
      <c r="BR68" s="59">
        <f t="shared" ref="BR68:BR73" si="60">+BR67+1</f>
        <v>2018</v>
      </c>
    </row>
    <row r="69" spans="1:70" x14ac:dyDescent="0.2">
      <c r="A69" s="43" t="s">
        <v>71</v>
      </c>
      <c r="B69" s="66"/>
      <c r="C69" s="61"/>
      <c r="D69" s="66"/>
      <c r="E69" s="61"/>
      <c r="F69" s="66"/>
      <c r="G69" s="61"/>
      <c r="H69" s="66"/>
      <c r="I69" s="61"/>
      <c r="J69" s="66"/>
      <c r="K69" s="61"/>
      <c r="L69" s="66"/>
      <c r="M69" s="61"/>
      <c r="N69" s="66"/>
      <c r="O69" s="61"/>
      <c r="P69" s="66"/>
      <c r="Q69" s="61"/>
      <c r="R69" s="66"/>
      <c r="S69" s="61"/>
      <c r="T69" s="66"/>
      <c r="U69" s="61"/>
      <c r="V69" s="66"/>
      <c r="W69" s="57"/>
      <c r="X69" s="66"/>
      <c r="Y69" s="61"/>
      <c r="Z69" s="57"/>
      <c r="AA69" s="61"/>
      <c r="AB69" s="66"/>
      <c r="AC69" s="61"/>
      <c r="AD69" s="66"/>
      <c r="AE69" s="61"/>
      <c r="AF69" s="66"/>
      <c r="AG69" s="61"/>
      <c r="AH69" s="66"/>
      <c r="AI69" s="61"/>
      <c r="AJ69" s="66"/>
      <c r="AK69" s="61"/>
      <c r="AM69" s="74"/>
      <c r="AN69" s="57"/>
      <c r="AO69" s="61"/>
      <c r="AP69" s="57"/>
      <c r="AQ69" s="61"/>
      <c r="AR69" s="57"/>
      <c r="AS69" s="61"/>
      <c r="AT69" s="57"/>
      <c r="AU69" s="61"/>
      <c r="AV69" s="57"/>
      <c r="AW69" s="61"/>
      <c r="AX69" s="57"/>
      <c r="AY69" s="61"/>
      <c r="AZ69" s="57"/>
      <c r="BA69" s="61"/>
      <c r="BB69" s="57"/>
      <c r="BC69" s="61"/>
      <c r="BD69" s="57"/>
      <c r="BE69" s="61"/>
      <c r="BF69" s="57"/>
      <c r="BG69" s="61"/>
      <c r="BH69" s="57"/>
      <c r="BI69" s="57"/>
      <c r="BJ69" s="66"/>
      <c r="BK69" s="41">
        <v>1</v>
      </c>
      <c r="BL69" s="65">
        <f>BK69*BL$6</f>
        <v>1.0256753407009174</v>
      </c>
      <c r="BM69" s="41">
        <f>BL69*BM$6</f>
        <v>1.0515919280264889</v>
      </c>
      <c r="BN69" s="65">
        <f>BM69*BN$6</f>
        <v>1.0784723868425976</v>
      </c>
      <c r="BO69" s="41">
        <f>BN69*BO$6</f>
        <v>1.1060010640815561</v>
      </c>
      <c r="BP69" s="41">
        <f t="shared" si="59"/>
        <v>1.1342986042230259</v>
      </c>
      <c r="BQ69" s="41">
        <f t="shared" si="59"/>
        <v>1.1629980295075113</v>
      </c>
      <c r="BR69" s="56">
        <f t="shared" si="60"/>
        <v>2019</v>
      </c>
    </row>
    <row r="70" spans="1:70" x14ac:dyDescent="0.2">
      <c r="A70" s="69" t="s">
        <v>72</v>
      </c>
      <c r="B70" s="70"/>
      <c r="C70" s="71"/>
      <c r="D70" s="70"/>
      <c r="E70" s="71"/>
      <c r="F70" s="70"/>
      <c r="G70" s="71"/>
      <c r="H70" s="70"/>
      <c r="I70" s="71"/>
      <c r="J70" s="70"/>
      <c r="K70" s="71"/>
      <c r="L70" s="70"/>
      <c r="M70" s="71"/>
      <c r="N70" s="70"/>
      <c r="O70" s="71"/>
      <c r="P70" s="70"/>
      <c r="Q70" s="71"/>
      <c r="R70" s="70"/>
      <c r="S70" s="71"/>
      <c r="T70" s="70"/>
      <c r="U70" s="71"/>
      <c r="V70" s="70"/>
      <c r="W70" s="71"/>
      <c r="X70" s="70"/>
      <c r="Y70" s="71"/>
      <c r="Z70" s="70"/>
      <c r="AA70" s="71"/>
      <c r="AB70" s="70"/>
      <c r="AC70" s="71"/>
      <c r="AD70" s="70"/>
      <c r="AE70" s="71"/>
      <c r="AF70" s="70"/>
      <c r="AG70" s="71"/>
      <c r="AH70" s="70"/>
      <c r="AI70" s="71"/>
      <c r="AJ70" s="70"/>
      <c r="AK70" s="73"/>
      <c r="AL70" s="70"/>
      <c r="AM70" s="71"/>
      <c r="AN70" s="73"/>
      <c r="AO70" s="71"/>
      <c r="AP70" s="70"/>
      <c r="AQ70" s="71"/>
      <c r="AR70" s="70"/>
      <c r="AS70" s="71"/>
      <c r="AT70" s="70"/>
      <c r="AU70" s="71"/>
      <c r="AV70" s="70"/>
      <c r="AW70" s="71"/>
      <c r="AX70" s="70"/>
      <c r="AY70" s="71"/>
      <c r="AZ70" s="70"/>
      <c r="BA70" s="71"/>
      <c r="BB70" s="70"/>
      <c r="BC70" s="71"/>
      <c r="BD70" s="70"/>
      <c r="BE70" s="71"/>
      <c r="BF70" s="70"/>
      <c r="BG70" s="71"/>
      <c r="BH70" s="70"/>
      <c r="BI70" s="71"/>
      <c r="BJ70" s="70"/>
      <c r="BK70" s="71"/>
      <c r="BL70" s="27">
        <v>1</v>
      </c>
      <c r="BM70" s="40">
        <f>BL70*BM$6</f>
        <v>1.0252678272521019</v>
      </c>
      <c r="BN70" s="27">
        <f>BM70*BN$6</f>
        <v>1.0514753977663149</v>
      </c>
      <c r="BO70" s="40">
        <f>BN70*BO$6</f>
        <v>1.0783149600981403</v>
      </c>
      <c r="BP70" s="40">
        <f t="shared" si="59"/>
        <v>1.1059041386798658</v>
      </c>
      <c r="BQ70" s="40">
        <f t="shared" si="59"/>
        <v>1.1338851421666738</v>
      </c>
      <c r="BR70" s="59">
        <f t="shared" si="60"/>
        <v>2020</v>
      </c>
    </row>
    <row r="71" spans="1:70" x14ac:dyDescent="0.2">
      <c r="A71" s="43" t="s">
        <v>73</v>
      </c>
      <c r="B71" s="66"/>
      <c r="C71" s="61"/>
      <c r="D71" s="66"/>
      <c r="E71" s="61"/>
      <c r="F71" s="66"/>
      <c r="G71" s="61"/>
      <c r="H71" s="66"/>
      <c r="I71" s="61"/>
      <c r="J71" s="66"/>
      <c r="K71" s="61"/>
      <c r="L71" s="66"/>
      <c r="M71" s="61"/>
      <c r="N71" s="66"/>
      <c r="O71" s="61"/>
      <c r="P71" s="66"/>
      <c r="Q71" s="61"/>
      <c r="R71" s="66"/>
      <c r="S71" s="61"/>
      <c r="T71" s="66"/>
      <c r="U71" s="61"/>
      <c r="V71" s="66"/>
      <c r="W71" s="61"/>
      <c r="X71" s="66"/>
      <c r="Y71" s="61"/>
      <c r="Z71" s="66"/>
      <c r="AA71" s="61"/>
      <c r="AB71" s="66"/>
      <c r="AC71" s="61"/>
      <c r="AD71" s="66"/>
      <c r="AE71" s="61"/>
      <c r="AF71" s="66"/>
      <c r="AG71" s="61"/>
      <c r="AH71" s="66"/>
      <c r="AI71" s="61"/>
      <c r="AJ71" s="66"/>
      <c r="AK71" s="57"/>
      <c r="AL71" s="66"/>
      <c r="AM71" s="61"/>
      <c r="AN71" s="57"/>
      <c r="AO71" s="61"/>
      <c r="AP71" s="66"/>
      <c r="AQ71" s="61"/>
      <c r="AR71" s="66"/>
      <c r="AS71" s="61"/>
      <c r="AT71" s="66"/>
      <c r="AU71" s="61"/>
      <c r="AV71" s="66"/>
      <c r="AW71" s="61"/>
      <c r="AX71" s="66"/>
      <c r="AY71" s="61"/>
      <c r="AZ71" s="66"/>
      <c r="BA71" s="61"/>
      <c r="BB71" s="66"/>
      <c r="BC71" s="61"/>
      <c r="BD71" s="66"/>
      <c r="BE71" s="61"/>
      <c r="BF71" s="66"/>
      <c r="BG71" s="61"/>
      <c r="BH71" s="66"/>
      <c r="BI71" s="61"/>
      <c r="BJ71" s="66"/>
      <c r="BK71" s="61"/>
      <c r="BL71" s="65"/>
      <c r="BM71" s="41">
        <v>1</v>
      </c>
      <c r="BN71" s="65">
        <f t="shared" ref="BN71:BO72" si="61">BM71*BN$6</f>
        <v>1.0255616823405587</v>
      </c>
      <c r="BO71" s="41">
        <f t="shared" si="61"/>
        <v>1.0517397809977262</v>
      </c>
      <c r="BP71" s="85">
        <f t="shared" si="59"/>
        <v>1.0786490215379949</v>
      </c>
      <c r="BQ71" s="85">
        <f t="shared" si="59"/>
        <v>1.1059404304197131</v>
      </c>
      <c r="BR71" s="56">
        <f t="shared" si="60"/>
        <v>2021</v>
      </c>
    </row>
    <row r="72" spans="1:70" x14ac:dyDescent="0.2">
      <c r="A72" s="43" t="s">
        <v>76</v>
      </c>
      <c r="B72" s="66"/>
      <c r="C72" s="61"/>
      <c r="D72" s="66"/>
      <c r="E72" s="61"/>
      <c r="F72" s="66"/>
      <c r="G72" s="61"/>
      <c r="H72" s="66"/>
      <c r="I72" s="61"/>
      <c r="J72" s="66"/>
      <c r="K72" s="61"/>
      <c r="L72" s="66"/>
      <c r="M72" s="61"/>
      <c r="N72" s="66"/>
      <c r="O72" s="61"/>
      <c r="P72" s="66"/>
      <c r="Q72" s="61"/>
      <c r="R72" s="66"/>
      <c r="S72" s="61"/>
      <c r="T72" s="66"/>
      <c r="U72" s="61"/>
      <c r="V72" s="66"/>
      <c r="W72" s="61"/>
      <c r="X72" s="66"/>
      <c r="Y72" s="61"/>
      <c r="Z72" s="66"/>
      <c r="AA72" s="61"/>
      <c r="AB72" s="66"/>
      <c r="AC72" s="61"/>
      <c r="AD72" s="66"/>
      <c r="AE72" s="61"/>
      <c r="AF72" s="66"/>
      <c r="AG72" s="61"/>
      <c r="AH72" s="66"/>
      <c r="AI72" s="61"/>
      <c r="AJ72" s="66"/>
      <c r="AK72" s="57"/>
      <c r="AL72" s="66"/>
      <c r="AM72" s="61"/>
      <c r="AN72" s="57"/>
      <c r="AO72" s="61"/>
      <c r="AP72" s="66"/>
      <c r="AQ72" s="61"/>
      <c r="AR72" s="66"/>
      <c r="AS72" s="61"/>
      <c r="AT72" s="66"/>
      <c r="AU72" s="61"/>
      <c r="AV72" s="66"/>
      <c r="AW72" s="61"/>
      <c r="AX72" s="66"/>
      <c r="AY72" s="61"/>
      <c r="AZ72" s="66"/>
      <c r="BA72" s="61"/>
      <c r="BB72" s="66"/>
      <c r="BC72" s="61"/>
      <c r="BD72" s="66"/>
      <c r="BE72" s="61"/>
      <c r="BF72" s="66"/>
      <c r="BG72" s="61"/>
      <c r="BH72" s="66"/>
      <c r="BI72" s="61"/>
      <c r="BJ72" s="66"/>
      <c r="BK72" s="61"/>
      <c r="BL72" s="65"/>
      <c r="BM72" s="41"/>
      <c r="BN72" s="65">
        <v>1</v>
      </c>
      <c r="BO72" s="41">
        <f t="shared" si="61"/>
        <v>1.0255256208455676</v>
      </c>
      <c r="BP72" s="85">
        <f t="shared" si="59"/>
        <v>1.0517641601783321</v>
      </c>
      <c r="BQ72" s="85">
        <f t="shared" si="59"/>
        <v>1.0783753424715641</v>
      </c>
      <c r="BR72" s="56">
        <f t="shared" si="60"/>
        <v>2022</v>
      </c>
    </row>
    <row r="73" spans="1:70" x14ac:dyDescent="0.2">
      <c r="A73" s="43" t="s">
        <v>78</v>
      </c>
      <c r="B73" s="66"/>
      <c r="C73" s="61"/>
      <c r="D73" s="66"/>
      <c r="E73" s="61"/>
      <c r="F73" s="66"/>
      <c r="G73" s="61"/>
      <c r="H73" s="66"/>
      <c r="I73" s="61"/>
      <c r="J73" s="66"/>
      <c r="K73" s="61"/>
      <c r="L73" s="66"/>
      <c r="M73" s="61"/>
      <c r="N73" s="66"/>
      <c r="O73" s="61"/>
      <c r="P73" s="66"/>
      <c r="Q73" s="61"/>
      <c r="R73" s="66"/>
      <c r="S73" s="61"/>
      <c r="T73" s="66"/>
      <c r="U73" s="61"/>
      <c r="V73" s="66"/>
      <c r="W73" s="61"/>
      <c r="X73" s="66"/>
      <c r="Y73" s="61"/>
      <c r="Z73" s="66"/>
      <c r="AA73" s="61"/>
      <c r="AB73" s="66"/>
      <c r="AC73" s="61"/>
      <c r="AD73" s="66"/>
      <c r="AE73" s="61"/>
      <c r="AF73" s="66"/>
      <c r="AG73" s="61"/>
      <c r="AH73" s="66"/>
      <c r="AI73" s="61"/>
      <c r="AJ73" s="66"/>
      <c r="AK73" s="57"/>
      <c r="AL73" s="66"/>
      <c r="AM73" s="61"/>
      <c r="AN73" s="57"/>
      <c r="AO73" s="61"/>
      <c r="AP73" s="66"/>
      <c r="AQ73" s="61"/>
      <c r="AR73" s="66"/>
      <c r="AS73" s="61"/>
      <c r="AT73" s="66"/>
      <c r="AU73" s="61"/>
      <c r="AV73" s="66"/>
      <c r="AW73" s="61"/>
      <c r="AX73" s="66"/>
      <c r="AY73" s="61"/>
      <c r="AZ73" s="66"/>
      <c r="BA73" s="61"/>
      <c r="BB73" s="66"/>
      <c r="BC73" s="61"/>
      <c r="BD73" s="66"/>
      <c r="BE73" s="61"/>
      <c r="BF73" s="66"/>
      <c r="BG73" s="61"/>
      <c r="BH73" s="66"/>
      <c r="BI73" s="61"/>
      <c r="BJ73" s="66"/>
      <c r="BK73" s="61"/>
      <c r="BL73" s="65"/>
      <c r="BM73" s="41"/>
      <c r="BN73" s="65"/>
      <c r="BO73" s="41">
        <v>1</v>
      </c>
      <c r="BP73" s="85">
        <f t="shared" si="59"/>
        <v>1.0255854547165093</v>
      </c>
      <c r="BQ73" s="85">
        <f t="shared" si="59"/>
        <v>1.0515342772054983</v>
      </c>
      <c r="BR73" s="56">
        <f t="shared" si="60"/>
        <v>2023</v>
      </c>
    </row>
    <row r="74" spans="1:70" x14ac:dyDescent="0.2">
      <c r="A74" s="43" t="s">
        <v>86</v>
      </c>
      <c r="B74" s="65"/>
      <c r="C74" s="41"/>
      <c r="D74" s="65"/>
      <c r="E74" s="41"/>
      <c r="F74" s="65"/>
      <c r="G74" s="41"/>
      <c r="H74" s="65"/>
      <c r="I74" s="41"/>
      <c r="J74" s="65"/>
      <c r="K74" s="41"/>
      <c r="L74" s="65"/>
      <c r="M74" s="41"/>
      <c r="N74" s="65"/>
      <c r="O74" s="41"/>
      <c r="P74" s="65"/>
      <c r="Q74" s="41"/>
      <c r="R74" s="65"/>
      <c r="S74" s="41"/>
      <c r="T74" s="65"/>
      <c r="U74" s="41"/>
      <c r="V74" s="65"/>
      <c r="W74" s="41"/>
      <c r="X74" s="65"/>
      <c r="Y74" s="41"/>
      <c r="Z74" s="65"/>
      <c r="AA74" s="41"/>
      <c r="AB74" s="65"/>
      <c r="AC74" s="41"/>
      <c r="AD74" s="65"/>
      <c r="AE74" s="41"/>
      <c r="AF74" s="65"/>
      <c r="AG74" s="41"/>
      <c r="AH74" s="65"/>
      <c r="AI74" s="41"/>
      <c r="AJ74" s="65"/>
      <c r="AK74" s="41"/>
      <c r="AL74" s="65"/>
      <c r="AM74" s="41"/>
      <c r="AN74" s="65"/>
      <c r="AO74" s="41"/>
      <c r="AP74" s="65"/>
      <c r="AQ74" s="41"/>
      <c r="AR74" s="65"/>
      <c r="AS74" s="41"/>
      <c r="AT74" s="65"/>
      <c r="AU74" s="41"/>
      <c r="AV74" s="65"/>
      <c r="AW74" s="41"/>
      <c r="AX74" s="65"/>
      <c r="AY74" s="41"/>
      <c r="AZ74" s="65"/>
      <c r="BA74" s="41"/>
      <c r="BB74" s="65"/>
      <c r="BC74" s="41"/>
      <c r="BD74" s="65"/>
      <c r="BE74" s="41"/>
      <c r="BF74" s="65"/>
      <c r="BG74" s="41"/>
      <c r="BH74" s="65"/>
      <c r="BI74" s="41"/>
      <c r="BJ74" s="65"/>
      <c r="BK74" s="41"/>
      <c r="BL74" s="65"/>
      <c r="BM74" s="41"/>
      <c r="BN74" s="65"/>
      <c r="BO74" s="41"/>
      <c r="BP74" s="85">
        <v>1</v>
      </c>
      <c r="BQ74" s="85">
        <f>BP74*BQ$6</f>
        <v>1.0253014728023437</v>
      </c>
      <c r="BR74" s="56">
        <f t="shared" ref="BR74:BR75" si="62">+BR73+1</f>
        <v>2024</v>
      </c>
    </row>
    <row r="75" spans="1:70" x14ac:dyDescent="0.2">
      <c r="A75" s="43" t="s">
        <v>88</v>
      </c>
      <c r="B75" s="65"/>
      <c r="C75" s="41"/>
      <c r="D75" s="65"/>
      <c r="E75" s="41"/>
      <c r="F75" s="65"/>
      <c r="G75" s="41"/>
      <c r="H75" s="65"/>
      <c r="I75" s="41"/>
      <c r="J75" s="65"/>
      <c r="K75" s="41"/>
      <c r="L75" s="65"/>
      <c r="M75" s="41"/>
      <c r="N75" s="65"/>
      <c r="O75" s="41"/>
      <c r="P75" s="65"/>
      <c r="Q75" s="41"/>
      <c r="R75" s="65"/>
      <c r="S75" s="41"/>
      <c r="T75" s="65"/>
      <c r="U75" s="41"/>
      <c r="V75" s="65"/>
      <c r="W75" s="41"/>
      <c r="X75" s="65"/>
      <c r="Y75" s="41"/>
      <c r="Z75" s="65"/>
      <c r="AA75" s="41"/>
      <c r="AB75" s="65"/>
      <c r="AC75" s="41"/>
      <c r="AD75" s="65"/>
      <c r="AE75" s="41"/>
      <c r="AF75" s="65"/>
      <c r="AG75" s="41"/>
      <c r="AH75" s="65"/>
      <c r="AI75" s="41"/>
      <c r="AJ75" s="65"/>
      <c r="AK75" s="41"/>
      <c r="AL75" s="65"/>
      <c r="AM75" s="41"/>
      <c r="AN75" s="65"/>
      <c r="AO75" s="41"/>
      <c r="AP75" s="65"/>
      <c r="AQ75" s="41"/>
      <c r="AR75" s="65"/>
      <c r="AS75" s="41"/>
      <c r="AT75" s="65"/>
      <c r="AU75" s="41"/>
      <c r="AV75" s="65"/>
      <c r="AW75" s="41"/>
      <c r="AX75" s="65"/>
      <c r="AY75" s="41"/>
      <c r="AZ75" s="65"/>
      <c r="BA75" s="41"/>
      <c r="BB75" s="65"/>
      <c r="BC75" s="41"/>
      <c r="BD75" s="65"/>
      <c r="BE75" s="41"/>
      <c r="BF75" s="65"/>
      <c r="BG75" s="41"/>
      <c r="BH75" s="65"/>
      <c r="BI75" s="41"/>
      <c r="BJ75" s="65"/>
      <c r="BK75" s="41"/>
      <c r="BL75" s="65"/>
      <c r="BM75" s="41"/>
      <c r="BN75" s="65"/>
      <c r="BO75" s="41"/>
      <c r="BP75" s="85"/>
      <c r="BQ75" s="85">
        <v>1</v>
      </c>
      <c r="BR75" s="56">
        <f t="shared" si="62"/>
        <v>2025</v>
      </c>
    </row>
  </sheetData>
  <phoneticPr fontId="0" type="noConversion"/>
  <printOptions gridLines="1" gridLinesSet="0"/>
  <pageMargins left="0.5" right="0.5" top="0.45" bottom="0" header="0.5" footer="0.5"/>
  <pageSetup scale="64" fitToWidth="2" orientation="landscape"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sheetPr>
  <dimension ref="A1:P94"/>
  <sheetViews>
    <sheetView workbookViewId="0">
      <selection activeCell="G68" sqref="G68"/>
    </sheetView>
  </sheetViews>
  <sheetFormatPr defaultRowHeight="12" x14ac:dyDescent="0.2"/>
  <cols>
    <col min="2" max="2" width="9" customWidth="1"/>
    <col min="3" max="3" width="16" bestFit="1" customWidth="1"/>
    <col min="4" max="4" width="9" customWidth="1"/>
    <col min="5" max="5" width="9" style="5"/>
    <col min="6" max="6" width="9.88671875" style="5" bestFit="1" customWidth="1"/>
    <col min="11" max="11" width="19.44140625" customWidth="1"/>
  </cols>
  <sheetData>
    <row r="1" spans="1:8" x14ac:dyDescent="0.2">
      <c r="A1" s="81" t="s">
        <v>0</v>
      </c>
      <c r="C1" s="87" t="s">
        <v>75</v>
      </c>
      <c r="D1" s="86"/>
      <c r="E1" s="88"/>
      <c r="F1" s="89" t="s">
        <v>87</v>
      </c>
      <c r="G1" s="86"/>
      <c r="H1" s="86"/>
    </row>
    <row r="2" spans="1:8" hidden="1" x14ac:dyDescent="0.2">
      <c r="A2" s="2">
        <v>1959</v>
      </c>
      <c r="B2" s="3">
        <v>1</v>
      </c>
      <c r="C2" s="82"/>
      <c r="D2" s="80">
        <v>1.04</v>
      </c>
      <c r="H2" t="s">
        <v>74</v>
      </c>
    </row>
    <row r="3" spans="1:8" hidden="1" x14ac:dyDescent="0.2">
      <c r="A3" s="2">
        <v>1960</v>
      </c>
      <c r="B3" s="3">
        <f t="shared" ref="B3:B34" si="0">B2*D3</f>
        <v>1.0429999999999999</v>
      </c>
      <c r="C3" s="82"/>
      <c r="D3" s="80">
        <v>1.0429999999999999</v>
      </c>
    </row>
    <row r="4" spans="1:8" hidden="1" x14ac:dyDescent="0.2">
      <c r="A4" s="2">
        <v>1961</v>
      </c>
      <c r="B4" s="3">
        <f t="shared" si="0"/>
        <v>1.076376</v>
      </c>
      <c r="C4" s="82"/>
      <c r="D4" s="80">
        <v>1.032</v>
      </c>
    </row>
    <row r="5" spans="1:8" hidden="1" x14ac:dyDescent="0.2">
      <c r="A5" s="2">
        <v>1962</v>
      </c>
      <c r="B5" s="3">
        <f t="shared" si="0"/>
        <v>1.11943104</v>
      </c>
      <c r="C5" s="82"/>
      <c r="D5" s="80">
        <v>1.04</v>
      </c>
    </row>
    <row r="6" spans="1:8" hidden="1" x14ac:dyDescent="0.2">
      <c r="A6" s="2">
        <v>1963</v>
      </c>
      <c r="B6" s="3">
        <f t="shared" si="0"/>
        <v>1.1586111263999999</v>
      </c>
      <c r="C6" s="82"/>
      <c r="D6" s="80">
        <v>1.0349999999999999</v>
      </c>
    </row>
    <row r="7" spans="1:8" hidden="1" x14ac:dyDescent="0.2">
      <c r="A7" s="2">
        <v>1964</v>
      </c>
      <c r="B7" s="3">
        <f t="shared" si="0"/>
        <v>1.2107486270879997</v>
      </c>
      <c r="C7" s="82"/>
      <c r="D7" s="80">
        <v>1.0449999999999999</v>
      </c>
    </row>
    <row r="8" spans="1:8" hidden="1" x14ac:dyDescent="0.2">
      <c r="A8" s="2">
        <v>1965</v>
      </c>
      <c r="B8" s="3">
        <f t="shared" si="0"/>
        <v>1.2519140804089917</v>
      </c>
      <c r="C8" s="82"/>
      <c r="D8" s="80">
        <v>1.034</v>
      </c>
    </row>
    <row r="9" spans="1:8" hidden="1" x14ac:dyDescent="0.2">
      <c r="A9" s="2">
        <v>1966</v>
      </c>
      <c r="B9" s="3">
        <f t="shared" si="0"/>
        <v>1.3270289252335312</v>
      </c>
      <c r="C9" s="82"/>
      <c r="D9" s="80">
        <v>1.06</v>
      </c>
    </row>
    <row r="10" spans="1:8" hidden="1" x14ac:dyDescent="0.2">
      <c r="A10" s="2">
        <v>1967</v>
      </c>
      <c r="B10" s="3">
        <f t="shared" si="0"/>
        <v>1.3920533425699742</v>
      </c>
      <c r="C10" s="82"/>
      <c r="D10" s="80">
        <v>1.0489999999999999</v>
      </c>
    </row>
    <row r="11" spans="1:8" hidden="1" x14ac:dyDescent="0.2">
      <c r="A11" s="2">
        <v>1968</v>
      </c>
      <c r="B11" s="3">
        <f t="shared" si="0"/>
        <v>1.4672242230687529</v>
      </c>
      <c r="C11" s="82"/>
      <c r="D11" s="80">
        <v>1.054</v>
      </c>
    </row>
    <row r="12" spans="1:8" hidden="1" x14ac:dyDescent="0.2">
      <c r="A12" s="2">
        <v>1969</v>
      </c>
      <c r="B12" s="3">
        <f t="shared" si="0"/>
        <v>1.5508560037836716</v>
      </c>
      <c r="C12" s="82"/>
      <c r="D12" s="80">
        <v>1.0569999999999999</v>
      </c>
    </row>
    <row r="13" spans="1:8" hidden="1" x14ac:dyDescent="0.2">
      <c r="A13" s="4">
        <v>1970</v>
      </c>
      <c r="B13" s="3">
        <f t="shared" si="0"/>
        <v>1.6578650680447449</v>
      </c>
      <c r="C13" s="82"/>
      <c r="D13" s="80">
        <v>1.069</v>
      </c>
    </row>
    <row r="14" spans="1:8" hidden="1" x14ac:dyDescent="0.2">
      <c r="A14" s="4">
        <v>1971</v>
      </c>
      <c r="B14" s="3">
        <f t="shared" si="0"/>
        <v>1.7623105673315638</v>
      </c>
      <c r="C14" s="82"/>
      <c r="D14" s="80">
        <v>1.0629999999999999</v>
      </c>
    </row>
    <row r="15" spans="1:8" hidden="1" x14ac:dyDescent="0.2">
      <c r="A15" s="4">
        <v>1972</v>
      </c>
      <c r="B15" s="3">
        <f t="shared" si="0"/>
        <v>1.8627622696694628</v>
      </c>
      <c r="C15" s="82"/>
      <c r="D15" s="80">
        <v>1.0569999999999999</v>
      </c>
    </row>
    <row r="16" spans="1:8" hidden="1" x14ac:dyDescent="0.2">
      <c r="A16" s="4">
        <v>1973</v>
      </c>
      <c r="B16" s="3">
        <f t="shared" si="0"/>
        <v>1.9689397190406221</v>
      </c>
      <c r="C16" s="82"/>
      <c r="D16" s="80">
        <v>1.0569999999999999</v>
      </c>
    </row>
    <row r="17" spans="1:4" hidden="1" x14ac:dyDescent="0.2">
      <c r="A17" s="4">
        <v>1974</v>
      </c>
      <c r="B17" s="3">
        <f t="shared" si="0"/>
        <v>2.110703378811547</v>
      </c>
      <c r="C17" s="82"/>
      <c r="D17" s="80">
        <v>1.0720000000000001</v>
      </c>
    </row>
    <row r="18" spans="1:4" hidden="1" x14ac:dyDescent="0.2">
      <c r="A18" s="4">
        <v>1975</v>
      </c>
      <c r="B18" s="3">
        <f t="shared" si="0"/>
        <v>2.3386593437231942</v>
      </c>
      <c r="C18" s="82"/>
      <c r="D18" s="80">
        <v>1.1080000000000001</v>
      </c>
    </row>
    <row r="19" spans="1:4" hidden="1" x14ac:dyDescent="0.2">
      <c r="A19" s="4">
        <v>1976</v>
      </c>
      <c r="B19" s="3">
        <f t="shared" si="0"/>
        <v>2.5491386846582818</v>
      </c>
      <c r="C19" s="82"/>
      <c r="D19" s="80">
        <v>1.0900000000000001</v>
      </c>
    </row>
    <row r="20" spans="1:4" hidden="1" x14ac:dyDescent="0.2">
      <c r="A20" s="4" t="s">
        <v>25</v>
      </c>
      <c r="B20" s="3">
        <f t="shared" si="0"/>
        <v>2.6026705970361053</v>
      </c>
      <c r="C20" s="82"/>
      <c r="D20" s="80">
        <v>1.0209999999999999</v>
      </c>
    </row>
    <row r="21" spans="1:4" hidden="1" x14ac:dyDescent="0.2">
      <c r="A21" s="4">
        <v>1977</v>
      </c>
      <c r="B21" s="3">
        <f t="shared" si="0"/>
        <v>2.8238975977841743</v>
      </c>
      <c r="C21" s="82"/>
      <c r="D21" s="80">
        <v>1.085</v>
      </c>
    </row>
    <row r="22" spans="1:4" hidden="1" x14ac:dyDescent="0.2">
      <c r="A22" s="4">
        <v>1978</v>
      </c>
      <c r="B22" s="3">
        <f t="shared" si="0"/>
        <v>3.04416161041134</v>
      </c>
      <c r="C22" s="82"/>
      <c r="D22" s="80">
        <v>1.0780000000000001</v>
      </c>
    </row>
    <row r="23" spans="1:4" hidden="1" x14ac:dyDescent="0.2">
      <c r="A23" s="4">
        <v>1979</v>
      </c>
      <c r="B23" s="3">
        <f t="shared" si="0"/>
        <v>3.3333569634004174</v>
      </c>
      <c r="C23" s="82"/>
      <c r="D23" s="80">
        <v>1.095</v>
      </c>
    </row>
    <row r="24" spans="1:4" hidden="1" x14ac:dyDescent="0.2">
      <c r="A24" s="4">
        <v>1980</v>
      </c>
      <c r="B24" s="3">
        <f t="shared" si="0"/>
        <v>3.6900261584842622</v>
      </c>
      <c r="C24" s="82"/>
      <c r="D24" s="80">
        <v>1.107</v>
      </c>
    </row>
    <row r="25" spans="1:4" hidden="1" x14ac:dyDescent="0.2">
      <c r="A25" s="4">
        <v>1981</v>
      </c>
      <c r="B25" s="3">
        <f t="shared" si="0"/>
        <v>4.0627188004911723</v>
      </c>
      <c r="C25" s="82"/>
      <c r="D25" s="80">
        <v>1.101</v>
      </c>
    </row>
    <row r="26" spans="1:4" hidden="1" x14ac:dyDescent="0.2">
      <c r="A26" s="4">
        <v>1982</v>
      </c>
      <c r="B26" s="3">
        <f t="shared" si="0"/>
        <v>4.3796108669294842</v>
      </c>
      <c r="C26" s="82"/>
      <c r="D26" s="80">
        <v>1.0780000000000001</v>
      </c>
    </row>
    <row r="27" spans="1:4" hidden="1" x14ac:dyDescent="0.2">
      <c r="A27" s="4">
        <v>1983</v>
      </c>
      <c r="B27" s="3">
        <f t="shared" si="0"/>
        <v>4.6599059624129717</v>
      </c>
      <c r="C27" s="82"/>
      <c r="D27" s="80">
        <v>1.0640000000000001</v>
      </c>
    </row>
    <row r="28" spans="1:4" hidden="1" x14ac:dyDescent="0.2">
      <c r="A28" s="4">
        <v>1984</v>
      </c>
      <c r="B28" s="3">
        <f t="shared" si="0"/>
        <v>4.9115408843832729</v>
      </c>
      <c r="C28" s="82"/>
      <c r="D28" s="80">
        <v>1.054</v>
      </c>
    </row>
    <row r="29" spans="1:4" hidden="1" x14ac:dyDescent="0.2">
      <c r="A29" s="4">
        <v>1985</v>
      </c>
      <c r="B29" s="3">
        <f t="shared" si="0"/>
        <v>5.0785332744523046</v>
      </c>
      <c r="C29" s="82"/>
      <c r="D29" s="80">
        <v>1.034</v>
      </c>
    </row>
    <row r="30" spans="1:4" hidden="1" x14ac:dyDescent="0.2">
      <c r="A30" s="4">
        <v>1986</v>
      </c>
      <c r="B30" s="3">
        <f t="shared" si="0"/>
        <v>5.2308892726858742</v>
      </c>
      <c r="C30" s="82"/>
      <c r="D30" s="80">
        <v>1.03</v>
      </c>
    </row>
    <row r="31" spans="1:4" hidden="1" x14ac:dyDescent="0.2">
      <c r="A31" s="4">
        <v>1987</v>
      </c>
      <c r="B31" s="3">
        <f t="shared" si="0"/>
        <v>5.4453557328659947</v>
      </c>
      <c r="C31" s="82"/>
      <c r="D31" s="80">
        <v>1.0409999999999999</v>
      </c>
    </row>
    <row r="32" spans="1:4" hidden="1" x14ac:dyDescent="0.2">
      <c r="A32" s="4">
        <v>1988</v>
      </c>
      <c r="B32" s="3">
        <f t="shared" si="0"/>
        <v>5.7339595867078925</v>
      </c>
      <c r="C32" s="82"/>
      <c r="D32" s="80">
        <v>1.0529999999999999</v>
      </c>
    </row>
    <row r="33" spans="1:11" hidden="1" x14ac:dyDescent="0.2">
      <c r="A33" s="4">
        <v>1989</v>
      </c>
      <c r="B33" s="3">
        <f t="shared" si="0"/>
        <v>6.0091896468698716</v>
      </c>
      <c r="C33" s="82"/>
      <c r="D33" s="80">
        <v>1.048</v>
      </c>
    </row>
    <row r="34" spans="1:11" hidden="1" x14ac:dyDescent="0.2">
      <c r="A34" s="4">
        <v>1990</v>
      </c>
      <c r="B34" s="3">
        <f t="shared" si="0"/>
        <v>6.2796031809790156</v>
      </c>
      <c r="C34" s="82"/>
      <c r="D34" s="80">
        <v>1.0449999999999999</v>
      </c>
    </row>
    <row r="35" spans="1:11" hidden="1" x14ac:dyDescent="0.2">
      <c r="A35" s="4">
        <v>1991</v>
      </c>
      <c r="B35" s="3">
        <f t="shared" ref="B35:B66" si="1">B34*D35</f>
        <v>6.5056688954942601</v>
      </c>
      <c r="C35" s="82"/>
      <c r="D35" s="80">
        <v>1.036</v>
      </c>
    </row>
    <row r="36" spans="1:11" hidden="1" x14ac:dyDescent="0.2">
      <c r="A36" s="4">
        <v>1992</v>
      </c>
      <c r="B36" s="3">
        <f t="shared" si="1"/>
        <v>6.8439636780599615</v>
      </c>
      <c r="C36" s="82"/>
      <c r="D36" s="80">
        <v>1.052</v>
      </c>
    </row>
    <row r="37" spans="1:11" hidden="1" x14ac:dyDescent="0.2">
      <c r="A37" s="4">
        <v>1993</v>
      </c>
      <c r="B37" s="3">
        <f t="shared" si="1"/>
        <v>7.1314101525384803</v>
      </c>
      <c r="C37" s="82"/>
      <c r="D37" s="80">
        <v>1.042</v>
      </c>
    </row>
    <row r="38" spans="1:11" hidden="1" x14ac:dyDescent="0.2">
      <c r="A38" s="4">
        <v>1994</v>
      </c>
      <c r="B38" s="3">
        <f t="shared" si="1"/>
        <v>7.3524838672671722</v>
      </c>
      <c r="C38" s="82"/>
      <c r="D38" s="80">
        <v>1.0309999999999999</v>
      </c>
    </row>
    <row r="39" spans="1:11" hidden="1" x14ac:dyDescent="0.2">
      <c r="A39" s="4">
        <v>1995</v>
      </c>
      <c r="B39" s="3">
        <f t="shared" si="1"/>
        <v>7.5436484478161185</v>
      </c>
      <c r="C39" s="82"/>
      <c r="D39" s="80">
        <v>1.026</v>
      </c>
    </row>
    <row r="40" spans="1:11" hidden="1" x14ac:dyDescent="0.2">
      <c r="A40" s="4">
        <v>1996</v>
      </c>
      <c r="B40" s="3">
        <f t="shared" si="1"/>
        <v>7.7322396590115208</v>
      </c>
      <c r="C40" s="82"/>
      <c r="D40" s="80">
        <v>1.0249999999999999</v>
      </c>
    </row>
    <row r="41" spans="1:11" hidden="1" x14ac:dyDescent="0.2">
      <c r="A41" s="4">
        <v>1997</v>
      </c>
      <c r="B41" s="3">
        <f t="shared" si="1"/>
        <v>7.8404910142376822</v>
      </c>
      <c r="C41" s="82"/>
      <c r="D41" s="80">
        <v>1.014</v>
      </c>
    </row>
    <row r="42" spans="1:11" x14ac:dyDescent="0.2">
      <c r="A42" s="4">
        <v>1998</v>
      </c>
      <c r="B42" s="3">
        <f>B41*D42</f>
        <v>8.0354622913115676</v>
      </c>
      <c r="C42" s="80">
        <v>2.4867227922311623</v>
      </c>
      <c r="D42" s="80">
        <f>C42/100+1</f>
        <v>1.0248672279223117</v>
      </c>
    </row>
    <row r="43" spans="1:11" x14ac:dyDescent="0.2">
      <c r="A43" s="4">
        <v>1999</v>
      </c>
      <c r="B43" s="3">
        <f t="shared" si="1"/>
        <v>8.2328514432189124</v>
      </c>
      <c r="C43" s="80">
        <v>2.4564753682034266</v>
      </c>
      <c r="D43" s="80">
        <f t="shared" ref="D43:D69" si="2">C43/100+1</f>
        <v>1.0245647536820344</v>
      </c>
    </row>
    <row r="44" spans="1:11" x14ac:dyDescent="0.2">
      <c r="A44" s="4">
        <v>2000</v>
      </c>
      <c r="B44" s="3">
        <f t="shared" si="1"/>
        <v>8.5646093179245408</v>
      </c>
      <c r="C44" s="80">
        <v>4.0296837249369402</v>
      </c>
      <c r="D44" s="80">
        <f t="shared" si="2"/>
        <v>1.0402968372493695</v>
      </c>
    </row>
    <row r="45" spans="1:11" ht="12.6" thickBot="1" x14ac:dyDescent="0.25">
      <c r="A45" s="2">
        <v>2001</v>
      </c>
      <c r="B45" s="3">
        <f t="shared" si="1"/>
        <v>8.8777021874093656</v>
      </c>
      <c r="C45" s="80">
        <v>3.6556585112360493</v>
      </c>
      <c r="D45" s="80">
        <f t="shared" si="2"/>
        <v>1.0365565851123606</v>
      </c>
    </row>
    <row r="46" spans="1:11" x14ac:dyDescent="0.2">
      <c r="A46" s="2">
        <v>2002</v>
      </c>
      <c r="B46" s="3">
        <f t="shared" si="1"/>
        <v>9.1244621875392955</v>
      </c>
      <c r="C46" s="80">
        <v>2.7795480735982805</v>
      </c>
      <c r="D46" s="80">
        <f t="shared" si="2"/>
        <v>1.0277954807359828</v>
      </c>
      <c r="G46" s="101" t="s">
        <v>84</v>
      </c>
      <c r="H46" s="102"/>
      <c r="I46" s="102"/>
      <c r="J46" s="102"/>
      <c r="K46" s="103"/>
    </row>
    <row r="47" spans="1:11" x14ac:dyDescent="0.2">
      <c r="A47" s="2">
        <v>2003</v>
      </c>
      <c r="B47" s="3">
        <f t="shared" si="1"/>
        <v>9.4217815574795232</v>
      </c>
      <c r="C47" s="80">
        <v>3.2584865149231397</v>
      </c>
      <c r="D47" s="80">
        <f t="shared" si="2"/>
        <v>1.0325848651492313</v>
      </c>
      <c r="G47" s="104"/>
      <c r="H47" s="105"/>
      <c r="I47" s="105"/>
      <c r="J47" s="105"/>
      <c r="K47" s="106"/>
    </row>
    <row r="48" spans="1:11" x14ac:dyDescent="0.2">
      <c r="A48" s="2">
        <v>2004</v>
      </c>
      <c r="B48" s="3">
        <f t="shared" si="1"/>
        <v>9.8169041747338266</v>
      </c>
      <c r="C48" s="80">
        <v>4.1937144779230406</v>
      </c>
      <c r="D48" s="80">
        <f t="shared" si="2"/>
        <v>1.0419371447792305</v>
      </c>
      <c r="G48" s="104"/>
      <c r="H48" s="105"/>
      <c r="I48" s="105"/>
      <c r="J48" s="105"/>
      <c r="K48" s="106"/>
    </row>
    <row r="49" spans="1:16" x14ac:dyDescent="0.2">
      <c r="A49" s="2">
        <v>2005</v>
      </c>
      <c r="B49" s="3">
        <f t="shared" si="1"/>
        <v>10.190351681406446</v>
      </c>
      <c r="C49" s="80">
        <v>3.8041270447946047</v>
      </c>
      <c r="D49" s="80">
        <f t="shared" si="2"/>
        <v>1.038041270447946</v>
      </c>
      <c r="G49" s="104"/>
      <c r="H49" s="105"/>
      <c r="I49" s="105"/>
      <c r="J49" s="105"/>
      <c r="K49" s="106"/>
    </row>
    <row r="50" spans="1:16" x14ac:dyDescent="0.2">
      <c r="A50" s="2">
        <v>2006</v>
      </c>
      <c r="B50" s="3">
        <f t="shared" si="1"/>
        <v>10.618798853967057</v>
      </c>
      <c r="C50" s="80">
        <v>4.2044395125476095</v>
      </c>
      <c r="D50" s="80">
        <f t="shared" si="2"/>
        <v>1.0420443951254761</v>
      </c>
      <c r="G50" s="104"/>
      <c r="H50" s="105"/>
      <c r="I50" s="105"/>
      <c r="J50" s="105"/>
      <c r="K50" s="106"/>
    </row>
    <row r="51" spans="1:16" ht="12.6" thickBot="1" x14ac:dyDescent="0.25">
      <c r="A51" s="2">
        <v>2007</v>
      </c>
      <c r="B51" s="3">
        <f t="shared" si="1"/>
        <v>11.000230937055708</v>
      </c>
      <c r="C51" s="80">
        <v>3.5920454689293964</v>
      </c>
      <c r="D51" s="80">
        <f t="shared" si="2"/>
        <v>1.0359204546892939</v>
      </c>
      <c r="G51" s="107"/>
      <c r="H51" s="108"/>
      <c r="I51" s="108"/>
      <c r="J51" s="108"/>
      <c r="K51" s="109"/>
    </row>
    <row r="52" spans="1:16" x14ac:dyDescent="0.2">
      <c r="A52" s="2">
        <v>2008</v>
      </c>
      <c r="B52" s="3">
        <f t="shared" si="1"/>
        <v>11.315808261426737</v>
      </c>
      <c r="C52" s="80">
        <v>2.8688245381100539</v>
      </c>
      <c r="D52" s="80">
        <f t="shared" si="2"/>
        <v>1.0286882453811006</v>
      </c>
      <c r="I52" s="5"/>
    </row>
    <row r="53" spans="1:16" x14ac:dyDescent="0.2">
      <c r="A53" s="2">
        <v>2009</v>
      </c>
      <c r="B53" s="3">
        <f t="shared" si="1"/>
        <v>11.464913332431397</v>
      </c>
      <c r="C53" s="80">
        <v>1.3176705327619331</v>
      </c>
      <c r="D53" s="80">
        <f t="shared" si="2"/>
        <v>1.0131767053276193</v>
      </c>
      <c r="I53" s="5"/>
    </row>
    <row r="54" spans="1:16" x14ac:dyDescent="0.2">
      <c r="A54" s="2">
        <v>2010</v>
      </c>
      <c r="B54" s="3">
        <f t="shared" si="1"/>
        <v>11.730452365695953</v>
      </c>
      <c r="C54" s="80">
        <v>2.3161015313863009</v>
      </c>
      <c r="D54" s="80">
        <f t="shared" si="2"/>
        <v>1.0231610153138631</v>
      </c>
      <c r="I54" s="5"/>
    </row>
    <row r="55" spans="1:16" ht="13.2" x14ac:dyDescent="0.25">
      <c r="A55" s="2">
        <v>2011</v>
      </c>
      <c r="B55" s="3">
        <f t="shared" si="1"/>
        <v>11.969603633157789</v>
      </c>
      <c r="C55" s="80">
        <v>2.038721611122174</v>
      </c>
      <c r="D55" s="80">
        <f t="shared" si="2"/>
        <v>1.0203872161112217</v>
      </c>
      <c r="F55" s="78"/>
      <c r="G55" s="78"/>
      <c r="H55" s="78"/>
      <c r="I55" s="78"/>
      <c r="J55" s="78"/>
      <c r="K55" s="78"/>
      <c r="L55" s="78"/>
      <c r="M55" s="78"/>
      <c r="N55" s="78"/>
      <c r="O55" s="78"/>
      <c r="P55" s="79"/>
    </row>
    <row r="56" spans="1:16" x14ac:dyDescent="0.2">
      <c r="A56" s="2">
        <v>2012</v>
      </c>
      <c r="B56" s="3">
        <f t="shared" si="1"/>
        <v>12.088151427483766</v>
      </c>
      <c r="C56" s="80">
        <v>0.9904070173015429</v>
      </c>
      <c r="D56" s="80">
        <f t="shared" si="2"/>
        <v>1.0099040701730155</v>
      </c>
      <c r="I56" s="5"/>
    </row>
    <row r="57" spans="1:16" x14ac:dyDescent="0.2">
      <c r="A57" s="2">
        <v>2013</v>
      </c>
      <c r="B57" s="3">
        <f t="shared" si="1"/>
        <v>12.311613080187502</v>
      </c>
      <c r="C57" s="80">
        <v>1.8486007066032679</v>
      </c>
      <c r="D57" s="80">
        <f t="shared" si="2"/>
        <v>1.0184860070660327</v>
      </c>
      <c r="I57" s="5"/>
    </row>
    <row r="58" spans="1:16" x14ac:dyDescent="0.2">
      <c r="A58" s="2">
        <v>2014</v>
      </c>
      <c r="B58" s="3">
        <f t="shared" si="1"/>
        <v>12.568828640432365</v>
      </c>
      <c r="C58" s="80">
        <v>2.0892108821937123</v>
      </c>
      <c r="D58" s="80">
        <f t="shared" si="2"/>
        <v>1.0208921088219371</v>
      </c>
      <c r="I58" s="5"/>
    </row>
    <row r="59" spans="1:16" x14ac:dyDescent="0.2">
      <c r="A59" s="2">
        <v>2015</v>
      </c>
      <c r="B59" s="3">
        <f t="shared" si="1"/>
        <v>12.766466486113606</v>
      </c>
      <c r="C59" s="80">
        <v>1.5724444284765351</v>
      </c>
      <c r="D59" s="80">
        <f t="shared" si="2"/>
        <v>1.0157244442847653</v>
      </c>
      <c r="I59" s="5"/>
    </row>
    <row r="60" spans="1:16" x14ac:dyDescent="0.2">
      <c r="A60" s="2">
        <v>2016</v>
      </c>
      <c r="B60" s="3">
        <f t="shared" si="1"/>
        <v>13.034529697832028</v>
      </c>
      <c r="C60" s="80">
        <v>2.0997447650060583</v>
      </c>
      <c r="D60" s="80">
        <f t="shared" si="2"/>
        <v>1.0209974476500605</v>
      </c>
      <c r="I60" s="5"/>
    </row>
    <row r="61" spans="1:16" x14ac:dyDescent="0.2">
      <c r="A61" s="2">
        <v>2017</v>
      </c>
      <c r="B61" s="3">
        <f t="shared" si="1"/>
        <v>13.414263674195171</v>
      </c>
      <c r="C61" s="80">
        <v>2.9132925020401994</v>
      </c>
      <c r="D61" s="80">
        <f t="shared" si="2"/>
        <v>1.029132925020402</v>
      </c>
      <c r="I61" s="5"/>
    </row>
    <row r="62" spans="1:16" x14ac:dyDescent="0.2">
      <c r="A62" s="2">
        <v>2018</v>
      </c>
      <c r="B62" s="3">
        <f t="shared" si="1"/>
        <v>13.804387571663835</v>
      </c>
      <c r="C62" s="80">
        <v>2.9082766445029802</v>
      </c>
      <c r="D62" s="80">
        <f t="shared" si="2"/>
        <v>1.0290827664450297</v>
      </c>
      <c r="I62" s="5"/>
    </row>
    <row r="63" spans="1:16" x14ac:dyDescent="0.2">
      <c r="A63" s="2">
        <v>2019</v>
      </c>
      <c r="B63" s="3">
        <f t="shared" si="1"/>
        <v>14.17815840590462</v>
      </c>
      <c r="C63" s="80">
        <v>2.7076234443606979</v>
      </c>
      <c r="D63" s="80">
        <f t="shared" si="2"/>
        <v>1.0270762344436071</v>
      </c>
      <c r="I63" s="5"/>
    </row>
    <row r="64" spans="1:16" x14ac:dyDescent="0.2">
      <c r="A64" s="2">
        <v>2020</v>
      </c>
      <c r="B64" s="3">
        <f t="shared" si="1"/>
        <v>14.542187453487797</v>
      </c>
      <c r="C64" s="80">
        <v>2.5675340700917482</v>
      </c>
      <c r="D64" s="80">
        <f t="shared" si="2"/>
        <v>1.0256753407009174</v>
      </c>
      <c r="I64" s="5"/>
    </row>
    <row r="65" spans="1:9" x14ac:dyDescent="0.2">
      <c r="A65" s="2">
        <v>2021</v>
      </c>
      <c r="B65" s="3">
        <f t="shared" si="1"/>
        <v>14.90963693393021</v>
      </c>
      <c r="C65" s="80">
        <v>2.5267827252101864</v>
      </c>
      <c r="D65" s="80">
        <f t="shared" si="2"/>
        <v>1.0252678272521019</v>
      </c>
      <c r="I65" s="5"/>
    </row>
    <row r="66" spans="1:9" x14ac:dyDescent="0.2">
      <c r="A66" s="2">
        <v>2022</v>
      </c>
      <c r="B66" s="3">
        <f t="shared" si="1"/>
        <v>15.290752337048396</v>
      </c>
      <c r="C66" s="80">
        <v>2.5561682340558662</v>
      </c>
      <c r="D66" s="80">
        <f t="shared" si="2"/>
        <v>1.0255616823405587</v>
      </c>
      <c r="I66" s="5"/>
    </row>
    <row r="67" spans="1:9" x14ac:dyDescent="0.2">
      <c r="A67" s="2">
        <v>2023</v>
      </c>
      <c r="B67" s="3">
        <f t="shared" ref="B67:B94" si="3">B66*D67</f>
        <v>15.681058283647371</v>
      </c>
      <c r="C67" s="80">
        <v>2.5525620845567545</v>
      </c>
      <c r="D67" s="80">
        <f t="shared" si="2"/>
        <v>1.0255256208455676</v>
      </c>
      <c r="I67" s="5"/>
    </row>
    <row r="68" spans="1:9" x14ac:dyDescent="0.2">
      <c r="A68" s="2">
        <v>2024</v>
      </c>
      <c r="B68" s="3">
        <f t="shared" si="3"/>
        <v>16.082265290270573</v>
      </c>
      <c r="C68" s="80">
        <v>2.5585454716509344</v>
      </c>
      <c r="D68" s="80">
        <f t="shared" si="2"/>
        <v>1.0255854547165093</v>
      </c>
      <c r="I68" s="5"/>
    </row>
    <row r="69" spans="1:9" x14ac:dyDescent="0.2">
      <c r="A69" s="2">
        <v>2025</v>
      </c>
      <c r="B69" s="3">
        <f t="shared" si="3"/>
        <v>16.48917028811243</v>
      </c>
      <c r="C69" s="80">
        <v>2.5301472802343752</v>
      </c>
      <c r="D69" s="80">
        <f t="shared" si="2"/>
        <v>1.0253014728023437</v>
      </c>
      <c r="I69" s="5"/>
    </row>
    <row r="70" spans="1:9" x14ac:dyDescent="0.2">
      <c r="A70" s="2">
        <v>2026</v>
      </c>
      <c r="B70" s="3">
        <f t="shared" si="3"/>
        <v>16.906370581690322</v>
      </c>
      <c r="C70" s="83"/>
      <c r="D70" s="80">
        <f t="shared" ref="D70:D94" si="4">D69</f>
        <v>1.0253014728023437</v>
      </c>
      <c r="I70" s="5"/>
    </row>
    <row r="71" spans="1:9" x14ac:dyDescent="0.2">
      <c r="A71" s="2">
        <v>2027</v>
      </c>
      <c r="B71" s="3">
        <f t="shared" si="3"/>
        <v>17.334126657149305</v>
      </c>
      <c r="C71" s="83"/>
      <c r="D71" s="80">
        <f t="shared" si="4"/>
        <v>1.0253014728023437</v>
      </c>
      <c r="I71" s="5"/>
    </row>
    <row r="72" spans="1:9" x14ac:dyDescent="0.2">
      <c r="A72" s="2">
        <v>2028</v>
      </c>
      <c r="B72" s="3">
        <f t="shared" si="3"/>
        <v>17.77270559131755</v>
      </c>
      <c r="C72" s="83"/>
      <c r="D72" s="80">
        <f t="shared" si="4"/>
        <v>1.0253014728023437</v>
      </c>
      <c r="I72" s="5"/>
    </row>
    <row r="73" spans="1:9" x14ac:dyDescent="0.2">
      <c r="A73" s="2">
        <v>2029</v>
      </c>
      <c r="B73" s="3">
        <f t="shared" si="3"/>
        <v>18.222381218460335</v>
      </c>
      <c r="C73" s="83"/>
      <c r="D73" s="80">
        <f t="shared" si="4"/>
        <v>1.0253014728023437</v>
      </c>
      <c r="I73" s="5"/>
    </row>
    <row r="74" spans="1:9" x14ac:dyDescent="0.2">
      <c r="A74" s="2">
        <v>2030</v>
      </c>
      <c r="B74" s="3">
        <f t="shared" si="3"/>
        <v>18.683434301253147</v>
      </c>
      <c r="C74" s="83"/>
      <c r="D74" s="80">
        <f t="shared" si="4"/>
        <v>1.0253014728023437</v>
      </c>
      <c r="I74" s="5"/>
    </row>
    <row r="75" spans="1:9" x14ac:dyDescent="0.2">
      <c r="A75" s="2">
        <v>2031</v>
      </c>
      <c r="B75" s="3">
        <f t="shared" si="3"/>
        <v>19.156152706080679</v>
      </c>
      <c r="C75" s="83"/>
      <c r="D75" s="80">
        <f t="shared" si="4"/>
        <v>1.0253014728023437</v>
      </c>
      <c r="I75" s="5"/>
    </row>
    <row r="76" spans="1:9" x14ac:dyDescent="0.2">
      <c r="A76" s="2">
        <v>2032</v>
      </c>
      <c r="B76" s="3">
        <f t="shared" si="3"/>
        <v>19.640831582771124</v>
      </c>
      <c r="C76" s="83"/>
      <c r="D76" s="80">
        <f t="shared" si="4"/>
        <v>1.0253014728023437</v>
      </c>
      <c r="I76" s="5"/>
    </row>
    <row r="77" spans="1:9" x14ac:dyDescent="0.2">
      <c r="A77" s="2">
        <v>2033</v>
      </c>
      <c r="B77" s="3">
        <f t="shared" si="3"/>
        <v>20.137773548878023</v>
      </c>
      <c r="C77" s="83"/>
      <c r="D77" s="80">
        <f t="shared" si="4"/>
        <v>1.0253014728023437</v>
      </c>
      <c r="I77" s="5"/>
    </row>
    <row r="78" spans="1:9" x14ac:dyDescent="0.2">
      <c r="A78" s="2">
        <v>2034</v>
      </c>
      <c r="B78" s="3">
        <f t="shared" si="3"/>
        <v>20.647288878624718</v>
      </c>
      <c r="C78" s="83"/>
      <c r="D78" s="80">
        <f t="shared" si="4"/>
        <v>1.0253014728023437</v>
      </c>
      <c r="I78" s="5"/>
    </row>
    <row r="79" spans="1:9" x14ac:dyDescent="0.2">
      <c r="A79" s="2">
        <v>2035</v>
      </c>
      <c r="B79" s="3">
        <f t="shared" si="3"/>
        <v>21.169695696629375</v>
      </c>
      <c r="C79" s="83"/>
      <c r="D79" s="80">
        <f t="shared" si="4"/>
        <v>1.0253014728023437</v>
      </c>
      <c r="I79" s="5"/>
    </row>
    <row r="80" spans="1:9" x14ac:dyDescent="0.2">
      <c r="A80" s="2">
        <v>2036</v>
      </c>
      <c r="B80" s="3">
        <f t="shared" si="3"/>
        <v>21.705320176531536</v>
      </c>
      <c r="C80" s="83"/>
      <c r="D80" s="80">
        <f t="shared" si="4"/>
        <v>1.0253014728023437</v>
      </c>
      <c r="I80" s="5"/>
    </row>
    <row r="81" spans="1:9" x14ac:dyDescent="0.2">
      <c r="A81" s="2">
        <v>2037</v>
      </c>
      <c r="B81" s="3">
        <f t="shared" si="3"/>
        <v>22.254496744644211</v>
      </c>
      <c r="C81" s="83"/>
      <c r="D81" s="80">
        <f t="shared" si="4"/>
        <v>1.0253014728023437</v>
      </c>
      <c r="I81" s="5"/>
    </row>
    <row r="82" spans="1:9" x14ac:dyDescent="0.2">
      <c r="A82" s="2">
        <v>2038</v>
      </c>
      <c r="B82" s="3">
        <f t="shared" si="3"/>
        <v>22.817568288758675</v>
      </c>
      <c r="C82" s="83"/>
      <c r="D82" s="80">
        <f t="shared" si="4"/>
        <v>1.0253014728023437</v>
      </c>
      <c r="I82" s="5"/>
    </row>
    <row r="83" spans="1:9" x14ac:dyDescent="0.2">
      <c r="A83" s="2">
        <v>2039</v>
      </c>
      <c r="B83" s="3">
        <f t="shared" si="3"/>
        <v>23.394886372232325</v>
      </c>
      <c r="C83" s="83"/>
      <c r="D83" s="80">
        <f t="shared" si="4"/>
        <v>1.0253014728023437</v>
      </c>
      <c r="I83" s="5"/>
    </row>
    <row r="84" spans="1:9" x14ac:dyDescent="0.2">
      <c r="A84" s="2">
        <v>2040</v>
      </c>
      <c r="B84" s="3">
        <f t="shared" si="3"/>
        <v>23.986811453493281</v>
      </c>
      <c r="C84" s="83"/>
      <c r="D84" s="80">
        <f t="shared" si="4"/>
        <v>1.0253014728023437</v>
      </c>
      <c r="I84" s="5"/>
    </row>
    <row r="85" spans="1:9" x14ac:dyDescent="0.2">
      <c r="A85" s="2">
        <v>2041</v>
      </c>
      <c r="B85" s="3">
        <f t="shared" si="3"/>
        <v>24.59371311109879</v>
      </c>
      <c r="C85" s="83"/>
      <c r="D85" s="80">
        <f t="shared" si="4"/>
        <v>1.0253014728023437</v>
      </c>
      <c r="I85" s="5"/>
    </row>
    <row r="86" spans="1:9" x14ac:dyDescent="0.2">
      <c r="A86" s="2">
        <v>2042</v>
      </c>
      <c r="B86" s="3">
        <f t="shared" si="3"/>
        <v>25.215970274487901</v>
      </c>
      <c r="C86" s="83"/>
      <c r="D86" s="80">
        <f t="shared" si="4"/>
        <v>1.0253014728023437</v>
      </c>
      <c r="I86" s="5"/>
    </row>
    <row r="87" spans="1:9" x14ac:dyDescent="0.2">
      <c r="A87" s="2">
        <v>2043</v>
      </c>
      <c r="B87" s="3">
        <f t="shared" si="3"/>
        <v>25.853971460572566</v>
      </c>
      <c r="C87" s="83"/>
      <c r="D87" s="80">
        <f t="shared" si="4"/>
        <v>1.0253014728023437</v>
      </c>
      <c r="I87" s="5"/>
    </row>
    <row r="88" spans="1:9" x14ac:dyDescent="0.2">
      <c r="A88" s="2">
        <v>2044</v>
      </c>
      <c r="B88" s="3">
        <f t="shared" si="3"/>
        <v>26.508115016314814</v>
      </c>
      <c r="C88" s="83"/>
      <c r="D88" s="80">
        <f t="shared" si="4"/>
        <v>1.0253014728023437</v>
      </c>
      <c r="I88" s="5"/>
    </row>
    <row r="89" spans="1:9" x14ac:dyDescent="0.2">
      <c r="A89" s="2">
        <v>2045</v>
      </c>
      <c r="B89" s="3">
        <f t="shared" si="3"/>
        <v>27.178809367441502</v>
      </c>
      <c r="C89" s="83"/>
      <c r="D89" s="80">
        <f t="shared" si="4"/>
        <v>1.0253014728023437</v>
      </c>
      <c r="I89" s="5"/>
    </row>
    <row r="90" spans="1:9" x14ac:dyDescent="0.2">
      <c r="A90" s="2">
        <v>2046</v>
      </c>
      <c r="B90" s="3">
        <f t="shared" si="3"/>
        <v>27.866473273451909</v>
      </c>
      <c r="C90" s="83"/>
      <c r="D90" s="80">
        <f t="shared" si="4"/>
        <v>1.0253014728023437</v>
      </c>
      <c r="I90" s="5"/>
    </row>
    <row r="91" spans="1:9" x14ac:dyDescent="0.2">
      <c r="A91" s="2">
        <v>2047</v>
      </c>
      <c r="B91" s="3">
        <f t="shared" si="3"/>
        <v>28.571536089077391</v>
      </c>
      <c r="C91" s="83"/>
      <c r="D91" s="80">
        <f t="shared" si="4"/>
        <v>1.0253014728023437</v>
      </c>
      <c r="I91" s="5"/>
    </row>
    <row r="92" spans="1:9" x14ac:dyDescent="0.2">
      <c r="A92" s="2">
        <v>2048</v>
      </c>
      <c r="B92" s="3">
        <f t="shared" si="3"/>
        <v>29.294438032356364</v>
      </c>
      <c r="C92" s="83"/>
      <c r="D92" s="80">
        <f t="shared" si="4"/>
        <v>1.0253014728023437</v>
      </c>
      <c r="I92" s="5"/>
    </row>
    <row r="93" spans="1:9" x14ac:dyDescent="0.2">
      <c r="A93" s="2">
        <v>2049</v>
      </c>
      <c r="B93" s="3">
        <f t="shared" si="3"/>
        <v>30.035630459491973</v>
      </c>
      <c r="C93" s="83"/>
      <c r="D93" s="80">
        <f t="shared" si="4"/>
        <v>1.0253014728023437</v>
      </c>
      <c r="I93" s="5"/>
    </row>
    <row r="94" spans="1:9" x14ac:dyDescent="0.2">
      <c r="A94" s="2">
        <v>2050</v>
      </c>
      <c r="B94" s="3">
        <f t="shared" si="3"/>
        <v>30.795576146664057</v>
      </c>
      <c r="C94" s="83"/>
      <c r="D94" s="80">
        <f t="shared" si="4"/>
        <v>1.0253014728023437</v>
      </c>
      <c r="I94" s="5"/>
    </row>
  </sheetData>
  <mergeCells count="1">
    <mergeCell ref="G46:K51"/>
  </mergeCells>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1" sqref="R21"/>
    </sheetView>
  </sheetViews>
  <sheetFormatPr defaultRowHeight="12" x14ac:dyDescent="0.2"/>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 of Index</vt:lpstr>
      <vt:lpstr>Inflation Table</vt:lpstr>
      <vt:lpstr>Enter data here</vt:lpstr>
      <vt:lpstr>historcial inflation</vt:lpstr>
      <vt:lpstr>Inflation_Lookup_Table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Mccoy, Kelli J. (HQ-FC000)</dc:creator>
  <cp:lastModifiedBy>wlwolfe</cp:lastModifiedBy>
  <cp:lastPrinted>2011-10-21T14:27:40Z</cp:lastPrinted>
  <dcterms:created xsi:type="dcterms:W3CDTF">1999-05-18T14:52:32Z</dcterms:created>
  <dcterms:modified xsi:type="dcterms:W3CDTF">2017-09-29T19:36:23Z</dcterms:modified>
</cp:coreProperties>
</file>